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Outage Impact Report - NGPL\"/>
    </mc:Choice>
  </mc:AlternateContent>
  <bookViews>
    <workbookView xWindow="-120" yWindow="-120" windowWidth="29040" windowHeight="15720"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Sheet1!$A$17:$P$46</definedName>
    <definedName name="EBBOutages">Sheet1!$A$10:$R$46</definedName>
    <definedName name="EBBOutages2">Sheet1!#REF!</definedName>
    <definedName name="_xlnm.Print_Area" localSheetId="0">Closed!$A$1:$V$5</definedName>
    <definedName name="_xlnm.Print_Area" localSheetId="1">Sheet1!$A$1:$P$46</definedName>
    <definedName name="_xlnm.Print_Titles" localSheetId="1">Sheet1!$9:$9</definedName>
    <definedName name="Save_Path">Sheet1!$U$8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<sst xmlns="http://schemas.openxmlformats.org/spreadsheetml/2006/main" count="649" uniqueCount="286">
  <si>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</si>
  <si>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</si>
  <si>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</si>
  <si>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</si>
  <si>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</si>
  <si>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</si>
  <si>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</si>
  <si>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</si>
  <si>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</si>
  <si>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</si>
  <si>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</si>
  <si>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</si>
  <si>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</si>
  <si>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</si>
  <si>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</si>
  <si>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</si>
  <si>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</si>
  <si>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</si>
  <si>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</si>
  <si>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</si>
  <si>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</si>
  <si>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</si>
  <si>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</si>
  <si>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</si>
  <si>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</si>
  <si>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</si>
  <si>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</si>
  <si>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</si>
  <si>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</si>
  <si>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</si>
  <si>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</si>
  <si>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</si>
  <si>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</si>
  <si>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</si>
  <si>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</si>
  <si>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</si>
  <si>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</si>
  <si>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</si>
  <si>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</si>
  <si>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</si>
  <si>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</si>
  <si>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</si>
  <si>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</si>
  <si>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</si>
  <si>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</si>
  <si>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</si>
  <si>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</si>
  <si>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</si>
  <si>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</si>
  <si>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</si>
  <si>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</si>
  <si>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</si>
  <si>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</si>
  <si>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</si>
  <si>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</si>
  <si>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</si>
  <si>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</si>
  <si>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</si>
  <si>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</si>
  <si>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</si>
  <si>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</si>
  <si>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</si>
  <si>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</si>
  <si>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</si>
  <si>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</si>
  <si>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</si>
  <si>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</si>
  <si>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</si>
  <si>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</si>
  <si>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</si>
  <si>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</si>
  <si>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</si>
  <si>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</si>
  <si>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</si>
  <si>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</si>
  <si>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</si>
  <si>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</si>
  <si>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</si>
  <si>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</si>
  <si>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</si>
  <si>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</si>
  <si>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</si>
  <si>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</si>
  <si>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</si>
  <si>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</si>
  <si>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</si>
  <si>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</si>
  <si>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</si>
  <si>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</si>
  <si>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</si>
  <si>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</si>
  <si>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</si>
  <si>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</si>
  <si>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</si>
  <si>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</si>
  <si>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</si>
  <si>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</si>
  <si>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</si>
  <si>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</si>
  <si>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</si>
  <si>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</si>
  <si>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</si>
  <si>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</si>
  <si>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</si>
  <si>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</si>
  <si>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</si>
  <si>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</si>
  <si>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</si>
  <si>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</si>
  <si>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</si>
  <si>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</si>
  <si>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</si>
  <si>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</si>
  <si>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</si>
  <si>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</si>
  <si>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</si>
  <si>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</si>
  <si>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</si>
  <si>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</si>
  <si>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</si>
  <si>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</si>
  <si>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</si>
  <si>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</si>
  <si>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</si>
  <si>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</si>
  <si>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System</t>
  </si>
  <si>
    <t>Segment</t>
  </si>
  <si>
    <t>Type of In-Line Inspection tool</t>
  </si>
  <si>
    <t># of weeks to determine a successful run</t>
  </si>
  <si>
    <t># of weeks to Preliminary Report</t>
  </si>
  <si>
    <t># of Weeks to Final Aligned Report</t>
  </si>
  <si>
    <t>MFL</t>
  </si>
  <si>
    <t>1-2</t>
  </si>
  <si>
    <t>3-4</t>
  </si>
  <si>
    <t>8-13</t>
  </si>
  <si>
    <t>AFD</t>
  </si>
  <si>
    <t>2-3</t>
  </si>
  <si>
    <t>12-16</t>
  </si>
  <si>
    <t>EMAT</t>
  </si>
  <si>
    <t>N/A</t>
  </si>
  <si>
    <t>17-30</t>
  </si>
  <si>
    <t>Line</t>
  </si>
  <si>
    <t>Pool Location</t>
  </si>
  <si>
    <t>Scheduling Location</t>
  </si>
  <si>
    <t>Restriction Level</t>
  </si>
  <si>
    <t>\\houCORP\TRANS\TRANSERVICES\OPPLAN\COMMON\Outages\NGPL</t>
  </si>
  <si>
    <t>This is a summary of the current status of NGPL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*Unless otherwise noted, all scheduled dates represent gas days as defined in the Natural Gas Pipeline tariff to mean a period of twenty-four consecutive hours, beginning and ending at 9:00 a.m. (Central Clock Time).  
*Typical Timeline for ILI reporting is below.</t>
  </si>
  <si>
    <t>Natural Gas Pipeline 2024 Pipeline Outage and Maintenance Summary</t>
  </si>
  <si>
    <t>X20-877776</t>
  </si>
  <si>
    <t>AM</t>
  </si>
  <si>
    <t>INDIAN BASIN</t>
  </si>
  <si>
    <t>7</t>
  </si>
  <si>
    <t>CS 167</t>
  </si>
  <si>
    <t>Force Majeure - See latest Force Majeure Posting on Natural's EBB</t>
  </si>
  <si>
    <t>Effective for gas day Thursday, September 24, 2020, Intraday 1 Cycle, Natural will schedule all transports to 0% of contract MDQ into and out of Segment 7.  Segment 8 and Segment 9 of the Permian Zone are not impacted by this force majeure event.</t>
  </si>
  <si>
    <t>X23-308293</t>
  </si>
  <si>
    <t>GC</t>
  </si>
  <si>
    <t>27</t>
  </si>
  <si>
    <t>305</t>
  </si>
  <si>
    <t>This project has an impact to maximum capacity.  However, in order to mitigate customer impact and based on current operating conditions, Natural does not anticipate limiting primary firm transport services, at this time. If conditions change Natural will post an update.</t>
  </si>
  <si>
    <t>X23-374812</t>
  </si>
  <si>
    <t>8</t>
  </si>
  <si>
    <t>168</t>
  </si>
  <si>
    <t>X23-1238456</t>
  </si>
  <si>
    <t>AM #2</t>
  </si>
  <si>
    <t>14</t>
  </si>
  <si>
    <t>199</t>
  </si>
  <si>
    <t>ILI Tool Runs - AFD 2/21</t>
  </si>
  <si>
    <t>X23-1045656</t>
  </si>
  <si>
    <t>MKT</t>
  </si>
  <si>
    <t>CRAWFORD #3</t>
  </si>
  <si>
    <t>31</t>
  </si>
  <si>
    <t>113</t>
  </si>
  <si>
    <t>ILI Tool Runs - Cleaning/Gauge 3/4, AFD 3/6</t>
  </si>
  <si>
    <t>X23-1173953</t>
  </si>
  <si>
    <t>GC #1</t>
  </si>
  <si>
    <t>26</t>
  </si>
  <si>
    <t>303/302</t>
  </si>
  <si>
    <t>ILI Tool Runs - Cleaning 3/5, Cleaning/Guage 3/6, MFL/Caliper 3/12</t>
  </si>
  <si>
    <t>X23-983311</t>
  </si>
  <si>
    <t>CALUMET #1</t>
  </si>
  <si>
    <t>32</t>
  </si>
  <si>
    <t>ILI Tool Runs - Cleaning/Gauge 3/18, AFD 3/20, MFL/Caliper 3/25</t>
  </si>
  <si>
    <t>X23-1034942</t>
  </si>
  <si>
    <t>AMA #4</t>
  </si>
  <si>
    <t>13</t>
  </si>
  <si>
    <t>198</t>
  </si>
  <si>
    <t>ILI Tool Runs - Cleaning/Gauge 3/19, Cleaning 3/20, MFL/Caliper 3/26, AFD 4/2, EMAT 4/3</t>
  </si>
  <si>
    <t>X24-39177</t>
  </si>
  <si>
    <t>GC#2</t>
  </si>
  <si>
    <t>28</t>
  </si>
  <si>
    <t>310/311</t>
  </si>
  <si>
    <t>ILI Tool Run - MFL/Caliper 3/19 to 3/20</t>
  </si>
  <si>
    <t>X23-1232802</t>
  </si>
  <si>
    <t>GC #2</t>
  </si>
  <si>
    <t>22</t>
  </si>
  <si>
    <t>302/301</t>
  </si>
  <si>
    <t>ILI Tool Run - Cleaning 3/21, Cleaning 2/23, Gauge 3/25, MFL/Caliper 3/27</t>
  </si>
  <si>
    <t>X23-1062910</t>
  </si>
  <si>
    <t>***</t>
  </si>
  <si>
    <t>Added</t>
  </si>
  <si>
    <t>10</t>
  </si>
  <si>
    <t>103</t>
  </si>
  <si>
    <t>Pipeline Integrity</t>
  </si>
  <si>
    <t>If remediation is required, all transport services are at risk of not being fully scheduled.</t>
  </si>
  <si>
    <t>------</t>
  </si>
  <si>
    <t>X23-1130716</t>
  </si>
  <si>
    <t>306/307</t>
  </si>
  <si>
    <t>ILI Tool Runs - Cleaning/Gauge 4/2 to 4/3, Cleaning 4/4 to 4/5, AFD 4/9 to 4/10, EMAT 4/11 to 4/12</t>
  </si>
  <si>
    <t>X23-1062908</t>
  </si>
  <si>
    <t>Project Change</t>
  </si>
  <si>
    <t>AM #3</t>
  </si>
  <si>
    <t>11</t>
  </si>
  <si>
    <t>104</t>
  </si>
  <si>
    <t>--start_date--end_date------------model_loc--</t>
  </si>
  <si>
    <t>X23-983323</t>
  </si>
  <si>
    <t>AMA#2</t>
  </si>
  <si>
    <t>X23-1152941</t>
  </si>
  <si>
    <t>X23-1194067</t>
  </si>
  <si>
    <t>103/104</t>
  </si>
  <si>
    <t>ILI Tools Runs - Cleaning/Guage 4/9, Cleaning 4/11, Cleaning 4/16, MFL/Caliper 6/6,  AFD 4/30</t>
  </si>
  <si>
    <t>X23-1062903</t>
  </si>
  <si>
    <t>12</t>
  </si>
  <si>
    <t>106</t>
  </si>
  <si>
    <t>X23-983361</t>
  </si>
  <si>
    <t>AMA#4</t>
  </si>
  <si>
    <t>X23-1130718</t>
  </si>
  <si>
    <t>AG #1</t>
  </si>
  <si>
    <t>15</t>
  </si>
  <si>
    <t>801/802</t>
  </si>
  <si>
    <t>801</t>
  </si>
  <si>
    <t>ILI Tool Runs - Cleaning/Gauge 4/16 to 4/17, Cleaning 4/18 to 4/19, AFD 4/23 to 4/24, EMAT 4/25 to 4/26</t>
  </si>
  <si>
    <t>Midcontinent: West of Constraint</t>
  </si>
  <si>
    <t>X23-983379</t>
  </si>
  <si>
    <t>DAVENPORT #2</t>
  </si>
  <si>
    <t>110</t>
  </si>
  <si>
    <t>X23-983526</t>
  </si>
  <si>
    <t>ILL #2</t>
  </si>
  <si>
    <t>29</t>
  </si>
  <si>
    <t>X23-1095358</t>
  </si>
  <si>
    <t>HERSCHER DISCHARGE</t>
  </si>
  <si>
    <t>35</t>
  </si>
  <si>
    <t>201/113</t>
  </si>
  <si>
    <t>Pipeline Maintenance</t>
  </si>
  <si>
    <t>X23-1025115</t>
  </si>
  <si>
    <t>GC#3</t>
  </si>
  <si>
    <t>311</t>
  </si>
  <si>
    <t>X23-1041132</t>
  </si>
  <si>
    <t>GC #3</t>
  </si>
  <si>
    <t>X23-1130721</t>
  </si>
  <si>
    <t>AG #2</t>
  </si>
  <si>
    <t>17</t>
  </si>
  <si>
    <t>802</t>
  </si>
  <si>
    <t>ILI Tool Runs - Cleaning/Gauge 4/30, Cleaning 5/1, MFL/Caliper 5/2</t>
  </si>
  <si>
    <t>X23-1025124</t>
  </si>
  <si>
    <t>ILL #1</t>
  </si>
  <si>
    <t>X23-1026485</t>
  </si>
  <si>
    <t>HERSCHER SUCTION</t>
  </si>
  <si>
    <t>34</t>
  </si>
  <si>
    <t>201</t>
  </si>
  <si>
    <t>X23-1142520</t>
  </si>
  <si>
    <t>102/103</t>
  </si>
  <si>
    <t>ILI Tool Runs - Cleaning/Gauge 5/7 to 5/8, Cleaning 5/9 to 5/10, AFD 5/15 to 5/16, EMAT 5/21 to 5/23</t>
  </si>
  <si>
    <t>Midcontinent: South of Constraint</t>
  </si>
  <si>
    <t>X23-1152910</t>
  </si>
  <si>
    <t>X23-1035173</t>
  </si>
  <si>
    <t>Pipeline Integirty</t>
  </si>
  <si>
    <t>X23-1026486</t>
  </si>
  <si>
    <t>312</t>
  </si>
  <si>
    <t>X23-1173954</t>
  </si>
  <si>
    <t>X23-1152983</t>
  </si>
  <si>
    <t>X23-1038163</t>
  </si>
  <si>
    <t>GC#1</t>
  </si>
  <si>
    <t>307</t>
  </si>
  <si>
    <t>ILI Tool Runs - Cleaning/Guage 6/3, Cleaning 6/5, Cleaning 6/9, MFL/Caliper 6/11</t>
  </si>
  <si>
    <t>No anticipated impact</t>
  </si>
  <si>
    <t>X23-983521</t>
  </si>
  <si>
    <t>VOLO #2</t>
  </si>
  <si>
    <t>40</t>
  </si>
  <si>
    <t>X23-1142512</t>
  </si>
  <si>
    <t>ILI Tool Runs - Cleaning/Gauge 6/11, Cleaning 6/13, MFL/Caliper 6/18, AFD 6/20</t>
  </si>
  <si>
    <t>X23-1152980</t>
  </si>
  <si>
    <t>Primary/SIP Firm transports will be scheduled to no less than 52% of contract MDQ through CS 801 into segment 15.  AOR/ITS and Secondary out-of-path Firm transports are not available.
Firm transportation associated with storage injections or withdrawals may be impacted.</t>
  </si>
  <si>
    <t>Primary/SIP Firm transports will be scheduled to no less than 66% of contract MDQ through CS 103.  AOR/ITS and Secondary out-of-path Firm transports are not available.
Firm transportation associated with storage injections or withdrawals may be impacted.</t>
  </si>
  <si>
    <t>Primary/SIP Firm transports will be scheduled to no less than 44% of contract MDQ through CS 104.  AOR/ITS and Secondary out-of-path Firm transports are not available.
Firm transportation associated with storage injections or withdrawals may be impacted.</t>
  </si>
  <si>
    <t>UFN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</si>
</sst>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 numFmtId="175" formatCode="mm/d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b/>
      <sz val="9"/>
      <color theme="1"/>
      <name val="Times New Roman"/>
      <family val="1"/>
    </font>
    <font>
      <u/>
      <sz val="11"/>
      <color theme="10"/>
      <name val="Calibri"/>
      <family val="2"/>
      <scheme val="minor"/>
    </font>
    <font>
      <sz val="9"/>
      <color theme="1"/>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0" fillId="0" borderId="0" applyNumberFormat="0" applyFill="0" applyBorder="0" applyAlignment="0" applyProtection="0"/>
  </cellStyleXfs>
  <cellXfs count="70">
    <xf numFmtId="0" fontId="0" fillId="0" borderId="0" xfId="0"/>
    <xf numFmtId="0" fontId="18"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74" fontId="18" fillId="0" borderId="0" xfId="0" applyNumberFormat="1" applyFont="1" applyAlignment="1">
      <alignment horizontal="center" vertical="center"/>
    </xf>
    <xf numFmtId="174" fontId="18" fillId="0" borderId="0" xfId="0" applyNumberFormat="1" applyFont="1" applyAlignment="1">
      <alignment horizontal="left" vertical="center"/>
    </xf>
    <xf numFmtId="0" fontId="89" fillId="0" borderId="10" xfId="0" applyFont="1" applyBorder="1" applyAlignment="1">
      <alignment horizontal="center" vertical="center" wrapText="1"/>
    </xf>
    <xf numFmtId="175" fontId="18" fillId="0" borderId="10" xfId="0" applyNumberFormat="1" applyFont="1" applyBorder="1" applyAlignment="1">
      <alignment horizontal="center" vertical="center" wrapText="1"/>
    </xf>
    <xf numFmtId="0" fontId="18" fillId="0" borderId="0" xfId="0" applyFont="1" applyAlignment="1">
      <alignment horizontal="left" vertical="center" wrapText="1"/>
    </xf>
    <xf numFmtId="0" fontId="91" fillId="0" borderId="0" xfId="0" applyFont="1" applyAlignment="1">
      <alignment horizontal="center" vertical="center" wrapText="1"/>
    </xf>
    <xf numFmtId="0" fontId="91" fillId="0" borderId="10" xfId="0" applyFont="1" applyBorder="1" applyAlignment="1">
      <alignment horizontal="center" vertical="center" wrapText="1"/>
    </xf>
    <xf numFmtId="16" fontId="91" fillId="0" borderId="10" xfId="0" quotePrefix="1" applyNumberFormat="1" applyFont="1" applyBorder="1" applyAlignment="1">
      <alignment horizontal="center" vertical="center" wrapText="1"/>
    </xf>
    <xf numFmtId="0" fontId="91" fillId="0" borderId="10" xfId="0" quotePrefix="1" applyFont="1" applyBorder="1" applyAlignment="1">
      <alignment horizontal="center" vertical="center" wrapText="1"/>
    </xf>
    <xf numFmtId="0" fontId="91" fillId="0" borderId="0" xfId="0" applyFont="1"/>
    <xf numFmtId="0" fontId="18" fillId="0" borderId="10" xfId="0" quotePrefix="1" applyFont="1" applyBorder="1" applyAlignment="1">
      <alignment horizontal="center" vertical="center" wrapText="1"/>
    </xf>
    <xf numFmtId="14" fontId="18" fillId="0" borderId="10" xfId="2" applyNumberFormat="1" applyFont="1" applyFill="1" applyBorder="1" applyAlignment="1" applyProtection="1">
      <alignment horizontal="center" vertical="center" wrapText="1"/>
      <protection locked="0"/>
    </xf>
    <xf numFmtId="174" fontId="18" fillId="0" borderId="10" xfId="0" applyNumberFormat="1" applyFont="1" applyBorder="1" applyAlignment="1">
      <alignment horizontal="center" vertical="center" wrapText="1"/>
    </xf>
    <xf numFmtId="0" fontId="91" fillId="0" borderId="0" xfId="0" applyFont="1" applyAlignment="1">
      <alignment horizontal="center" vertical="center"/>
    </xf>
    <xf numFmtId="164" fontId="18" fillId="0" borderId="10" xfId="1" applyFont="1" applyBorder="1" applyAlignment="1">
      <alignment horizontal="center" vertical="center" wrapText="1"/>
    </xf>
    <xf numFmtId="49" fontId="18" fillId="0" borderId="10" xfId="2" quotePrefix="1" applyNumberFormat="1" applyFont="1" applyFill="1" applyBorder="1" applyAlignment="1" applyProtection="1">
      <alignment horizontal="center" vertical="center" wrapText="1"/>
      <protection locked="0"/>
    </xf>
    <xf numFmtId="14" fontId="18" fillId="0" borderId="10" xfId="2" quotePrefix="1" applyNumberFormat="1" applyFont="1" applyFill="1" applyBorder="1" applyAlignment="1" applyProtection="1">
      <alignment horizontal="center" vertical="center" wrapText="1"/>
      <protection locked="0"/>
    </xf>
    <xf numFmtId="174" fontId="18" fillId="0" borderId="10" xfId="0" quotePrefix="1" applyNumberFormat="1" applyFont="1" applyBorder="1" applyAlignment="1">
      <alignment horizontal="center" vertical="center" wrapText="1"/>
    </xf>
    <xf numFmtId="175" fontId="91" fillId="0" borderId="0" xfId="0" applyNumberFormat="1" applyFont="1" applyAlignment="1">
      <alignment horizontal="center" vertical="center" wrapText="1"/>
    </xf>
    <xf numFmtId="174" fontId="91" fillId="0" borderId="0" xfId="0" applyNumberFormat="1" applyFont="1" applyAlignment="1">
      <alignment horizontal="center" vertical="center" wrapText="1"/>
    </xf>
    <xf numFmtId="175" fontId="91" fillId="0" borderId="0" xfId="0" applyNumberFormat="1" applyFont="1" applyAlignment="1">
      <alignment horizontal="center" vertical="center"/>
    </xf>
    <xf numFmtId="174" fontId="91" fillId="0" borderId="0" xfId="0" applyNumberFormat="1" applyFont="1" applyAlignment="1">
      <alignment horizontal="center" vertical="center"/>
    </xf>
    <xf numFmtId="0" fontId="90" fillId="0" borderId="0" xfId="54891"/>
    <xf numFmtId="0" fontId="0" fillId="0" borderId="0" xfId="0" applyAlignment="1">
      <alignment wrapText="1"/>
    </xf>
    <xf numFmtId="0" fontId="91" fillId="0" borderId="0" xfId="0" applyFont="1" applyAlignment="1">
      <alignment wrapText="1"/>
    </xf>
    <xf numFmtId="0" fontId="0" fillId="0" borderId="0" xfId="0" quotePrefix="1" applyAlignment="1">
      <alignment wrapText="1"/>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ushordl\AppData\Local\Microsoft\Windows\INetCache\Content.Outlook\Content.Outlook\N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4" customWidth="1"/>
    <col min="23" max="23" width="9.140625" style="2" customWidth="1"/>
    <col min="24" max="16384" width="9.140625" style="2"/>
  </cols>
  <sheetData>
    <row r="1" spans="1:22">
      <c r="D1" s="4" t="s">
        <v>0</v>
      </c>
      <c r="E1" s="16" t="s">
        <v>52</v>
      </c>
    </row>
    <row r="2" spans="1:22" ht="15">
      <c r="D2" s="66" t="s">
        <v>53</v>
      </c>
      <c r="E2" s="67"/>
      <c r="F2" s="67"/>
      <c r="G2" s="67"/>
      <c r="H2" s="67"/>
      <c r="I2" s="67"/>
      <c r="J2" s="67"/>
      <c r="K2" s="67"/>
      <c r="L2" s="67"/>
      <c r="M2" s="67"/>
      <c r="N2" s="67"/>
      <c r="O2" s="67"/>
      <c r="P2" s="67"/>
    </row>
    <row r="3" spans="1:22" ht="60" customHeight="1">
      <c r="D3" s="68" t="s">
        <v>54</v>
      </c>
      <c r="E3" s="69"/>
      <c r="F3" s="69"/>
      <c r="G3" s="69"/>
      <c r="H3" s="69"/>
      <c r="I3" s="69"/>
      <c r="J3" s="69"/>
      <c r="K3" s="69"/>
      <c r="L3" s="69"/>
      <c r="M3" s="69"/>
      <c r="N3" s="69"/>
      <c r="O3" s="69"/>
      <c r="P3" s="69"/>
    </row>
    <row r="4" spans="1:22" ht="15">
      <c r="D4" s="66" t="s">
        <v>1</v>
      </c>
      <c r="E4" s="67"/>
      <c r="F4" s="67"/>
      <c r="G4" s="67"/>
      <c r="H4" s="67"/>
      <c r="I4" s="67"/>
      <c r="J4" s="67"/>
      <c r="K4" s="67"/>
      <c r="L4" s="67"/>
      <c r="M4" s="67"/>
      <c r="N4" s="67"/>
      <c r="O4" s="67"/>
      <c r="P4" s="67"/>
    </row>
    <row r="5" spans="1:22">
      <c r="A5" s="5" t="s">
        <v>2</v>
      </c>
      <c r="B5" s="6" t="s">
        <v>3</v>
      </c>
      <c r="C5" s="6" t="s">
        <v>14</v>
      </c>
      <c r="D5" s="6" t="s">
        <v>4</v>
      </c>
      <c r="E5" s="6" t="s">
        <v>5</v>
      </c>
      <c r="F5" s="6" t="s">
        <v>6</v>
      </c>
      <c r="G5" s="6" t="s">
        <v>15</v>
      </c>
      <c r="H5" s="6" t="s">
        <v>16</v>
      </c>
      <c r="I5" s="6" t="s">
        <v>17</v>
      </c>
      <c r="J5" s="6" t="s">
        <v>18</v>
      </c>
      <c r="K5" s="6" t="s">
        <v>19</v>
      </c>
      <c r="L5" s="6" t="s">
        <v>20</v>
      </c>
      <c r="M5" s="6" t="s">
        <v>21</v>
      </c>
      <c r="N5" s="6" t="s">
        <v>22</v>
      </c>
      <c r="O5" s="6" t="s">
        <v>23</v>
      </c>
      <c r="P5" s="6" t="s">
        <v>24</v>
      </c>
      <c r="Q5" s="6" t="s">
        <v>25</v>
      </c>
      <c r="R5" s="6" t="s">
        <v>55</v>
      </c>
      <c r="S5" s="6" t="s">
        <v>26</v>
      </c>
      <c r="T5" s="6" t="s">
        <v>7</v>
      </c>
      <c r="U5" s="6" t="s">
        <v>8</v>
      </c>
      <c r="V5" s="4" t="s">
        <v>9</v>
      </c>
    </row>
    <row r="6" spans="1:22" s="15" customFormat="1" ht="192" customHeight="1">
      <c r="A6" s="17" t="str">
        <f t="shared" ref="A6:A13" si="0">IF(AND(H6&lt;&gt;"",I6&lt;&gt;""), "Date change. Previously scheduled " &amp; TEXT(H6,"m/d/y;@") &amp;IF(H6=I6,""," to " &amp; TEXT(I6,"m/d/y;@")) &amp; ".","")</f>
        <v/>
      </c>
      <c r="B6" s="8" t="s">
        <v>37</v>
      </c>
      <c r="C6" s="9"/>
      <c r="D6" s="9" t="str">
        <f t="shared" ref="D6:D13" si="1">IF(G6&lt;&gt;"","***","")</f>
        <v>***</v>
      </c>
      <c r="E6" s="18">
        <v>42015</v>
      </c>
      <c r="F6" s="18">
        <v>42380</v>
      </c>
      <c r="G6" s="11" t="str">
        <f t="shared" ref="G6:G37" si="2">IF(AND(A6="",B6=""),"",IF(B6="",A6,B6))</f>
        <v>Project Completed</v>
      </c>
      <c r="H6" s="18"/>
      <c r="I6" s="18"/>
      <c r="J6" s="18" t="s">
        <v>56</v>
      </c>
      <c r="K6" s="19" t="s">
        <v>57</v>
      </c>
      <c r="L6" s="19" t="s">
        <v>58</v>
      </c>
      <c r="M6" s="20" t="s">
        <v>47</v>
      </c>
      <c r="N6" s="12" t="s">
        <v>59</v>
      </c>
      <c r="O6" s="13" t="s">
        <v>29</v>
      </c>
      <c r="P6" s="14" t="s">
        <v>30</v>
      </c>
      <c r="Q6" s="21" t="s">
        <v>60</v>
      </c>
      <c r="R6" s="22">
        <v>401</v>
      </c>
      <c r="S6" s="8" t="str">
        <f t="shared" ref="S6:S37" si="3">"("&amp;C6&amp;") "&amp;J6&amp;":  "&amp;M6&amp;IF(AND(E6="",F6=""),""," (")&amp;IF(E6="","",""&amp;TEXT(E6,"m/d/y;@"))&amp;IF(OR(F6=E6,E6="",F6=""),""," to ")&amp;IF(OR(F6="",F6=E6),"",TEXT(F6,"m/d/y;@"))&amp;IF(AND(E6="",F6=""),"",")")</f>
        <v>() MS #412494 DCP Warren:  Meter Station (1/11/15 to 1/11/16)</v>
      </c>
      <c r="T6" s="12"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3" t="str">
        <f t="shared" ref="U6:U37" si="5">D6&amp;J6&amp;":  "&amp;M6&amp;IF(G6="","","
***")&amp;G6&amp;IF(Q6="","","
The following meters are available for nominations:
")&amp;Q6&amp;"
………………………………"</f>
        <v>***MS #412494 DCP Warren:  Meter Station
***Project Completed
The following meters are available for nominations:
412494 DCP Warren
………………………………</v>
      </c>
    </row>
    <row r="7" spans="1:22" s="15" customFormat="1" ht="192" customHeight="1">
      <c r="A7" s="17" t="str">
        <f t="shared" si="0"/>
        <v/>
      </c>
      <c r="B7" s="8" t="s">
        <v>37</v>
      </c>
      <c r="C7" s="9"/>
      <c r="D7" s="9" t="str">
        <f t="shared" si="1"/>
        <v>***</v>
      </c>
      <c r="E7" s="18">
        <v>42015</v>
      </c>
      <c r="F7" s="18">
        <v>42380</v>
      </c>
      <c r="G7" s="11" t="str">
        <f t="shared" si="2"/>
        <v>Project Completed</v>
      </c>
      <c r="H7" s="18"/>
      <c r="I7" s="18"/>
      <c r="J7" s="18" t="s">
        <v>61</v>
      </c>
      <c r="K7" s="19" t="s">
        <v>57</v>
      </c>
      <c r="L7" s="19" t="s">
        <v>58</v>
      </c>
      <c r="M7" s="20" t="s">
        <v>47</v>
      </c>
      <c r="N7" s="12" t="s">
        <v>59</v>
      </c>
      <c r="O7" s="13" t="s">
        <v>29</v>
      </c>
      <c r="P7" s="14" t="s">
        <v>30</v>
      </c>
      <c r="Q7" s="21" t="s">
        <v>62</v>
      </c>
      <c r="R7" s="22">
        <v>402.1</v>
      </c>
      <c r="S7" s="8" t="str">
        <f t="shared" si="3"/>
        <v>() MS #412400 King Ranch:  Meter Station (1/11/15 to 1/11/16)</v>
      </c>
      <c r="T7" s="12"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3" t="str">
        <f t="shared" si="5"/>
        <v>***MS #412400 King Ranch:  Meter Station
***Project Completed
The following meters are available for nominations:
412400 King Ranch
………………………………</v>
      </c>
    </row>
    <row r="8" spans="1:22" s="15" customFormat="1" ht="192" customHeight="1">
      <c r="A8" s="17" t="str">
        <f t="shared" si="0"/>
        <v/>
      </c>
      <c r="B8" s="8" t="s">
        <v>37</v>
      </c>
      <c r="C8" s="9"/>
      <c r="D8" s="9" t="str">
        <f t="shared" si="1"/>
        <v>***</v>
      </c>
      <c r="E8" s="18">
        <v>42016</v>
      </c>
      <c r="F8" s="18">
        <v>42381</v>
      </c>
      <c r="G8" s="11" t="str">
        <f t="shared" si="2"/>
        <v>Project Completed</v>
      </c>
      <c r="H8" s="18"/>
      <c r="I8" s="18"/>
      <c r="J8" s="18" t="s">
        <v>63</v>
      </c>
      <c r="K8" s="19" t="s">
        <v>57</v>
      </c>
      <c r="L8" s="19" t="s">
        <v>58</v>
      </c>
      <c r="M8" s="20" t="s">
        <v>47</v>
      </c>
      <c r="N8" s="12" t="s">
        <v>59</v>
      </c>
      <c r="O8" s="13" t="s">
        <v>29</v>
      </c>
      <c r="P8" s="14" t="s">
        <v>30</v>
      </c>
      <c r="Q8" s="21" t="s">
        <v>64</v>
      </c>
      <c r="R8" s="22">
        <v>402.1</v>
      </c>
      <c r="S8" s="8" t="str">
        <f t="shared" si="3"/>
        <v>() MS #410539 Duvak Gas Gathering:  Meter Station (1/12/15 to 1/12/16)</v>
      </c>
      <c r="T8" s="12"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3" t="str">
        <f t="shared" si="5"/>
        <v>***MS #410539 Duvak Gas Gathering:  Meter Station
***Project Completed
The following meters are available for nominations:
410539 Duvak Gas Gathering
………………………………</v>
      </c>
    </row>
    <row r="9" spans="1:22" s="15" customFormat="1" ht="192" customHeight="1">
      <c r="A9" s="17" t="str">
        <f t="shared" si="0"/>
        <v/>
      </c>
      <c r="B9" s="8" t="s">
        <v>37</v>
      </c>
      <c r="C9" s="9"/>
      <c r="D9" s="9" t="str">
        <f t="shared" si="1"/>
        <v>***</v>
      </c>
      <c r="E9" s="18">
        <v>42017</v>
      </c>
      <c r="F9" s="18">
        <v>42382</v>
      </c>
      <c r="G9" s="11" t="str">
        <f t="shared" si="2"/>
        <v>Project Completed</v>
      </c>
      <c r="H9" s="18"/>
      <c r="I9" s="18"/>
      <c r="J9" s="18" t="s">
        <v>65</v>
      </c>
      <c r="K9" s="19" t="s">
        <v>57</v>
      </c>
      <c r="L9" s="19" t="s">
        <v>58</v>
      </c>
      <c r="M9" s="20" t="s">
        <v>47</v>
      </c>
      <c r="N9" s="12" t="s">
        <v>59</v>
      </c>
      <c r="O9" s="13" t="s">
        <v>29</v>
      </c>
      <c r="P9" s="14" t="s">
        <v>30</v>
      </c>
      <c r="Q9" s="21" t="s">
        <v>66</v>
      </c>
      <c r="R9" s="22">
        <v>403.1</v>
      </c>
      <c r="S9" s="8" t="str">
        <f t="shared" si="3"/>
        <v>() MS #412356 DCP LaGloria:  Meter Station (1/13/15 to 1/13/16)</v>
      </c>
      <c r="T9" s="12"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3" t="str">
        <f t="shared" si="5"/>
        <v>***MS #412356 DCP LaGloria:  Meter Station
***Project Completed
The following meters are available for nominations:
412356 DCP LaGloria
………………………………</v>
      </c>
    </row>
    <row r="10" spans="1:22" s="15" customFormat="1" ht="192" customHeight="1">
      <c r="A10" s="17" t="str">
        <f t="shared" si="0"/>
        <v/>
      </c>
      <c r="B10" s="8" t="s">
        <v>37</v>
      </c>
      <c r="C10" s="9"/>
      <c r="D10" s="9" t="str">
        <f t="shared" si="1"/>
        <v>***</v>
      </c>
      <c r="E10" s="18">
        <v>42017</v>
      </c>
      <c r="F10" s="18">
        <v>42382</v>
      </c>
      <c r="G10" s="11" t="str">
        <f t="shared" si="2"/>
        <v>Project Completed</v>
      </c>
      <c r="H10" s="18"/>
      <c r="I10" s="18"/>
      <c r="J10" s="18" t="s">
        <v>67</v>
      </c>
      <c r="K10" s="19" t="s">
        <v>57</v>
      </c>
      <c r="L10" s="19" t="s">
        <v>58</v>
      </c>
      <c r="M10" s="20" t="s">
        <v>47</v>
      </c>
      <c r="N10" s="12" t="s">
        <v>59</v>
      </c>
      <c r="O10" s="13" t="s">
        <v>29</v>
      </c>
      <c r="P10" s="14" t="s">
        <v>30</v>
      </c>
      <c r="Q10" s="21" t="s">
        <v>68</v>
      </c>
      <c r="R10" s="22">
        <v>406.1</v>
      </c>
      <c r="S10" s="8" t="str">
        <f t="shared" si="3"/>
        <v>() MS #410173 Enterprise LaReforma:  Meter Station (1/13/15 to 1/13/16)</v>
      </c>
      <c r="T10" s="12"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3" t="str">
        <f t="shared" si="5"/>
        <v>***MS #410173 Enterprise LaReforma:  Meter Station
***Project Completed
The following meters are available for nominations:
410173 Enterprise LaReforma
………………………………</v>
      </c>
    </row>
    <row r="11" spans="1:22" s="15" customFormat="1" ht="192" customHeight="1">
      <c r="A11" s="17" t="str">
        <f t="shared" si="0"/>
        <v/>
      </c>
      <c r="B11" s="8" t="s">
        <v>37</v>
      </c>
      <c r="C11" s="9"/>
      <c r="D11" s="9" t="str">
        <f t="shared" si="1"/>
        <v>***</v>
      </c>
      <c r="E11" s="18">
        <v>42016</v>
      </c>
      <c r="F11" s="18">
        <v>42381</v>
      </c>
      <c r="G11" s="11" t="str">
        <f t="shared" si="2"/>
        <v>Project Completed</v>
      </c>
      <c r="H11" s="18"/>
      <c r="I11" s="18"/>
      <c r="J11" s="18" t="s">
        <v>69</v>
      </c>
      <c r="K11" s="19" t="s">
        <v>57</v>
      </c>
      <c r="L11" s="19" t="s">
        <v>58</v>
      </c>
      <c r="M11" s="20" t="s">
        <v>47</v>
      </c>
      <c r="N11" s="12" t="s">
        <v>59</v>
      </c>
      <c r="O11" s="13" t="s">
        <v>29</v>
      </c>
      <c r="P11" s="14" t="s">
        <v>30</v>
      </c>
      <c r="Q11" s="21" t="s">
        <v>70</v>
      </c>
      <c r="R11" s="22">
        <v>407.1</v>
      </c>
      <c r="S11" s="8" t="str">
        <f t="shared" si="3"/>
        <v>() MS #411903 Enterprise El Benito:  Meter Station (1/12/15 to 1/12/16)</v>
      </c>
      <c r="T11" s="12"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3" t="str">
        <f t="shared" si="5"/>
        <v>***MS #411903 Enterprise El Benito:  Meter Station
***Project Completed
The following meters are available for nominations:
411903 Enterprise El Benito
………………………………</v>
      </c>
    </row>
    <row r="12" spans="1:22" s="15" customFormat="1" ht="192" customHeight="1">
      <c r="A12" s="17" t="str">
        <f t="shared" si="0"/>
        <v/>
      </c>
      <c r="B12" s="8" t="s">
        <v>37</v>
      </c>
      <c r="C12" s="9"/>
      <c r="D12" s="9" t="str">
        <f t="shared" si="1"/>
        <v>***</v>
      </c>
      <c r="E12" s="18">
        <v>42015</v>
      </c>
      <c r="F12" s="18">
        <v>42380</v>
      </c>
      <c r="G12" s="11" t="str">
        <f t="shared" si="2"/>
        <v>Project Completed</v>
      </c>
      <c r="H12" s="18"/>
      <c r="I12" s="18"/>
      <c r="J12" s="18" t="s">
        <v>71</v>
      </c>
      <c r="K12" s="19" t="s">
        <v>57</v>
      </c>
      <c r="L12" s="19" t="s">
        <v>58</v>
      </c>
      <c r="M12" s="20" t="s">
        <v>47</v>
      </c>
      <c r="N12" s="12" t="s">
        <v>59</v>
      </c>
      <c r="O12" s="13" t="s">
        <v>29</v>
      </c>
      <c r="P12" s="14" t="s">
        <v>30</v>
      </c>
      <c r="Q12" s="21" t="s">
        <v>72</v>
      </c>
      <c r="R12" s="22">
        <v>407.1</v>
      </c>
      <c r="S12" s="8" t="str">
        <f t="shared" si="3"/>
        <v>() MS #412088 Enterprise Sullivan:  Meter Station (1/11/15 to 1/11/16)</v>
      </c>
      <c r="T12" s="12"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3" t="str">
        <f t="shared" si="5"/>
        <v>***MS #412088 Enterprise Sullivan:  Meter Station
***Project Completed
The following meters are available for nominations:
412088 Enterprise Sullivan
………………………………</v>
      </c>
    </row>
    <row r="13" spans="1:22" s="15" customFormat="1" ht="192" customHeight="1">
      <c r="A13" s="24" t="str">
        <f t="shared" si="0"/>
        <v/>
      </c>
      <c r="B13" s="25" t="s">
        <v>37</v>
      </c>
      <c r="C13" s="26"/>
      <c r="D13" s="26" t="str">
        <f t="shared" si="1"/>
        <v>***</v>
      </c>
      <c r="E13" s="27">
        <v>42015</v>
      </c>
      <c r="F13" s="27">
        <v>42380</v>
      </c>
      <c r="G13" s="28" t="str">
        <f t="shared" si="2"/>
        <v>Project Completed</v>
      </c>
      <c r="H13" s="27"/>
      <c r="I13" s="27"/>
      <c r="J13" s="27" t="s">
        <v>73</v>
      </c>
      <c r="K13" s="29" t="s">
        <v>57</v>
      </c>
      <c r="L13" s="29" t="s">
        <v>58</v>
      </c>
      <c r="M13" s="30" t="s">
        <v>47</v>
      </c>
      <c r="N13" s="31" t="s">
        <v>59</v>
      </c>
      <c r="O13" s="32" t="s">
        <v>29</v>
      </c>
      <c r="P13" s="33" t="s">
        <v>30</v>
      </c>
      <c r="Q13" s="34" t="s">
        <v>74</v>
      </c>
      <c r="R13" s="35">
        <v>408.1</v>
      </c>
      <c r="S13" s="25" t="str">
        <f t="shared" si="3"/>
        <v>() MS #412683 HESCO:  Meter Station (1/11/15 to 1/11/16)</v>
      </c>
      <c r="T13" s="31"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36" t="str">
        <f t="shared" si="5"/>
        <v>***MS #412683 HESCO:  Meter Station
***Project Completed
The following meters are available for nominations:
412683 HESCO
………………………………</v>
      </c>
    </row>
    <row r="14" spans="1:22" s="37" customFormat="1" ht="157.5">
      <c r="A14" s="8" t="str">
        <f>IF(AND(H14&lt;&gt;"",I14&lt;&gt;""), "Date change. Previously scheduled " &amp; TEXT(H14,"m/d/y;@") &amp;IF(H14=I14,""," to " &amp; TEXT(I14,"m/d/y;@")) &amp; ".","")</f>
        <v/>
      </c>
      <c r="B14" s="7" t="s">
        <v>37</v>
      </c>
      <c r="C14" s="8" t="s">
        <v>75</v>
      </c>
      <c r="D14" s="9" t="str">
        <f>IF(G14&lt;&gt;"","***","")</f>
        <v>***</v>
      </c>
      <c r="E14" s="10">
        <v>42396</v>
      </c>
      <c r="F14" s="10">
        <v>42396</v>
      </c>
      <c r="G14" s="11" t="str">
        <f t="shared" si="2"/>
        <v>Project Completed</v>
      </c>
      <c r="H14" s="7"/>
      <c r="I14" s="7"/>
      <c r="J14" s="8" t="s">
        <v>46</v>
      </c>
      <c r="K14" s="7">
        <v>200</v>
      </c>
      <c r="L14" s="7">
        <v>5</v>
      </c>
      <c r="M14" s="7" t="s">
        <v>43</v>
      </c>
      <c r="N14" s="12" t="s">
        <v>44</v>
      </c>
      <c r="O14" s="13" t="s">
        <v>29</v>
      </c>
      <c r="P14" s="14" t="s">
        <v>30</v>
      </c>
      <c r="Q14" s="7"/>
      <c r="R14" s="7">
        <v>237</v>
      </c>
      <c r="S14" s="25" t="str">
        <f t="shared" si="3"/>
        <v>(X16-36843) Sta. 237:  Unit  Maintenance (1/27/16)</v>
      </c>
      <c r="T14" s="31"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36" t="str">
        <f t="shared" si="5"/>
        <v>***Sta. 237:  Unit  Maintenance
***Project Completed
………………………………</v>
      </c>
    </row>
    <row r="15" spans="1:22" s="15" customFormat="1" ht="168.75">
      <c r="A15" s="8" t="str">
        <f>IF(AND(H15&lt;&gt;"",I15&lt;&gt;""), "Date change. Previously scheduled " &amp; TEXT(H15,"m/d/y;@") &amp;IF(H15=I15,""," to " &amp; TEXT(I15,"m/d/y;@")) &amp; ".","")</f>
        <v/>
      </c>
      <c r="B15" s="8" t="s">
        <v>37</v>
      </c>
      <c r="C15" s="9" t="s">
        <v>76</v>
      </c>
      <c r="D15" s="9" t="str">
        <f>IF(G15&lt;&gt;"","***","")</f>
        <v>***</v>
      </c>
      <c r="E15" s="18">
        <v>42324</v>
      </c>
      <c r="F15" s="18">
        <v>42412</v>
      </c>
      <c r="G15" s="11" t="str">
        <f t="shared" si="2"/>
        <v>Project Completed</v>
      </c>
      <c r="H15" s="18"/>
      <c r="I15" s="18"/>
      <c r="J15" s="18" t="s">
        <v>77</v>
      </c>
      <c r="K15" s="19" t="s">
        <v>39</v>
      </c>
      <c r="L15" s="19" t="s">
        <v>58</v>
      </c>
      <c r="M15" s="20" t="s">
        <v>12</v>
      </c>
      <c r="N15" s="12" t="s">
        <v>38</v>
      </c>
      <c r="O15" s="13" t="s">
        <v>29</v>
      </c>
      <c r="P15" s="14" t="s">
        <v>30</v>
      </c>
      <c r="Q15" s="21"/>
      <c r="R15" s="22">
        <v>32.200000000000003</v>
      </c>
      <c r="S15" s="8" t="str">
        <f t="shared" si="3"/>
        <v>(X14-1478563) MLV 32-1D to 33-1:  Hydrotest (11/16/15 to 2/12/16)</v>
      </c>
      <c r="T15" s="12"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2" t="str">
        <f t="shared" si="5"/>
        <v>***MLV 32-1D to 33-1:  Hydrotest
***Project Completed
………………………………</v>
      </c>
    </row>
    <row r="16" spans="1:22" s="15" customFormat="1" ht="180">
      <c r="A16" s="8"/>
      <c r="B16" s="8" t="s">
        <v>37</v>
      </c>
      <c r="C16" s="9" t="s">
        <v>78</v>
      </c>
      <c r="D16" s="9"/>
      <c r="E16" s="18">
        <v>42387</v>
      </c>
      <c r="F16" s="18">
        <v>42397</v>
      </c>
      <c r="G16" s="11" t="str">
        <f t="shared" si="2"/>
        <v>Project Completed</v>
      </c>
      <c r="H16" s="18"/>
      <c r="I16" s="18"/>
      <c r="J16" s="18" t="s">
        <v>79</v>
      </c>
      <c r="K16" s="19" t="s">
        <v>80</v>
      </c>
      <c r="L16" s="19" t="s">
        <v>40</v>
      </c>
      <c r="M16" s="20" t="s">
        <v>35</v>
      </c>
      <c r="N16" s="12" t="s">
        <v>36</v>
      </c>
      <c r="O16" s="13" t="s">
        <v>29</v>
      </c>
      <c r="P16" s="14" t="s">
        <v>30</v>
      </c>
      <c r="Q16" s="21"/>
      <c r="R16" s="22">
        <v>550</v>
      </c>
      <c r="S16" s="8" t="str">
        <f t="shared" si="3"/>
        <v>(X16-16074) Station 550:  Station Maintenance (1/18/16 to 1/28/16)</v>
      </c>
      <c r="T16" s="12"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2" t="str">
        <f t="shared" si="5"/>
        <v>Station 550:  Station Maintenance
***Project Completed
………………………………</v>
      </c>
    </row>
    <row r="17" spans="1:21" s="15" customFormat="1" ht="213.75">
      <c r="A17" s="8" t="str">
        <f t="shared" ref="A17:A37" si="6">IF(AND(H17&lt;&gt;"",I17&lt;&gt;""), "Date change. Previously scheduled " &amp; TEXT(H17,"m/d/y;@") &amp;IF(H17=I17,""," to " &amp; TEXT(I17,"m/d/y;@")) &amp; ".","")</f>
        <v/>
      </c>
      <c r="B17" s="8" t="s">
        <v>37</v>
      </c>
      <c r="C17" s="38" t="s">
        <v>81</v>
      </c>
      <c r="D17" s="9" t="str">
        <f t="shared" ref="D17:D37" si="7">IF(G17&lt;&gt;"","***","")</f>
        <v>***</v>
      </c>
      <c r="E17" s="18">
        <v>42401</v>
      </c>
      <c r="F17" s="18">
        <v>42407</v>
      </c>
      <c r="G17" s="11" t="str">
        <f t="shared" si="2"/>
        <v>Project Completed</v>
      </c>
      <c r="H17" s="18"/>
      <c r="I17" s="18"/>
      <c r="J17" s="18" t="s">
        <v>82</v>
      </c>
      <c r="K17" s="19" t="s">
        <v>39</v>
      </c>
      <c r="L17" s="19" t="s">
        <v>58</v>
      </c>
      <c r="M17" s="39" t="s">
        <v>83</v>
      </c>
      <c r="N17" s="12" t="s">
        <v>36</v>
      </c>
      <c r="O17" s="13" t="s">
        <v>41</v>
      </c>
      <c r="P17" s="14" t="s">
        <v>42</v>
      </c>
      <c r="Q17" s="21"/>
      <c r="R17" s="22">
        <v>9</v>
      </c>
      <c r="S17" s="8" t="str">
        <f t="shared" si="3"/>
        <v>(X16-46202) Station 9:  Station Maintenance
 (station tie-ins associated with the hydrotest from MLV 5-1 to 9-1 *see above items) (2/1/16 to 2/7/16)</v>
      </c>
      <c r="T17" s="12"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2" t="str">
        <f t="shared" si="5"/>
        <v>***Station 9:  Station Maintenance
 (station tie-ins associated with the hydrotest from MLV 5-1 to 9-1 *see above items)
***Project Completed
………………………………</v>
      </c>
    </row>
    <row r="18" spans="1:21" s="15" customFormat="1" ht="157.5">
      <c r="A18" s="8" t="str">
        <f t="shared" si="6"/>
        <v/>
      </c>
      <c r="B18" s="8" t="s">
        <v>37</v>
      </c>
      <c r="C18" s="8" t="s">
        <v>84</v>
      </c>
      <c r="D18" s="9" t="str">
        <f t="shared" si="7"/>
        <v>***</v>
      </c>
      <c r="E18" s="10">
        <v>42409</v>
      </c>
      <c r="F18" s="10">
        <v>42411</v>
      </c>
      <c r="G18" s="11" t="str">
        <f t="shared" si="2"/>
        <v>Project Completed</v>
      </c>
      <c r="H18" s="7"/>
      <c r="I18" s="7"/>
      <c r="J18" s="8" t="s">
        <v>48</v>
      </c>
      <c r="K18" s="7">
        <v>200</v>
      </c>
      <c r="L18" s="7">
        <v>6</v>
      </c>
      <c r="M18" s="7" t="s">
        <v>43</v>
      </c>
      <c r="N18" s="12" t="s">
        <v>44</v>
      </c>
      <c r="O18" s="13" t="s">
        <v>29</v>
      </c>
      <c r="P18" s="14" t="s">
        <v>30</v>
      </c>
      <c r="Q18" s="7"/>
      <c r="R18" s="7">
        <v>266</v>
      </c>
      <c r="S18" s="8" t="str">
        <f t="shared" si="3"/>
        <v>(X15-925633) Sta. 266A:  Unit  Maintenance (2/9/16 to 2/11/16)</v>
      </c>
      <c r="T18" s="12"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2" t="str">
        <f t="shared" si="5"/>
        <v>***Sta. 266A:  Unit  Maintenance
***Project Completed
………………………………</v>
      </c>
    </row>
    <row r="19" spans="1:21" s="15" customFormat="1" ht="191.25">
      <c r="A19" s="8" t="str">
        <f t="shared" si="6"/>
        <v/>
      </c>
      <c r="B19" s="8" t="s">
        <v>37</v>
      </c>
      <c r="C19" s="8" t="s">
        <v>85</v>
      </c>
      <c r="D19" s="9" t="str">
        <f t="shared" si="7"/>
        <v>***</v>
      </c>
      <c r="E19" s="10">
        <v>42396</v>
      </c>
      <c r="F19" s="10">
        <v>42410</v>
      </c>
      <c r="G19" s="11" t="str">
        <f t="shared" si="2"/>
        <v>Project Completed</v>
      </c>
      <c r="H19" s="7"/>
      <c r="I19" s="7"/>
      <c r="J19" s="8" t="s">
        <v>86</v>
      </c>
      <c r="K19" s="7">
        <v>800</v>
      </c>
      <c r="L19" s="7">
        <v>5</v>
      </c>
      <c r="M19" s="7" t="s">
        <v>32</v>
      </c>
      <c r="N19" s="12" t="s">
        <v>33</v>
      </c>
      <c r="O19" s="13" t="s">
        <v>29</v>
      </c>
      <c r="P19" s="14" t="s">
        <v>30</v>
      </c>
      <c r="Q19" s="7" t="s">
        <v>31</v>
      </c>
      <c r="R19" s="7">
        <v>834.1</v>
      </c>
      <c r="S19" s="8" t="str">
        <f t="shared" si="3"/>
        <v>(X15-929733) MLV 834-1 to 838-1:  ILI/Cleaning Pig (1/27/16 to 2/10/16)</v>
      </c>
      <c r="T19" s="12"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2" t="str">
        <f t="shared" si="5"/>
        <v>***MLV 834-1 to 838-1:  ILI/Cleaning Pig
***Project Completed
The following meters are available for nominations:
To Be Determined
………………………………</v>
      </c>
    </row>
    <row r="20" spans="1:21" s="15" customFormat="1" ht="202.5">
      <c r="A20" s="8" t="str">
        <f t="shared" si="6"/>
        <v/>
      </c>
      <c r="B20" s="8" t="s">
        <v>37</v>
      </c>
      <c r="C20" s="9" t="s">
        <v>87</v>
      </c>
      <c r="D20" s="9" t="str">
        <f t="shared" si="7"/>
        <v>***</v>
      </c>
      <c r="E20" s="18">
        <v>42310</v>
      </c>
      <c r="F20" s="18">
        <v>42419</v>
      </c>
      <c r="G20" s="11" t="str">
        <f t="shared" si="2"/>
        <v>Project Completed</v>
      </c>
      <c r="H20" s="18"/>
      <c r="I20" s="18"/>
      <c r="J20" s="18" t="s">
        <v>88</v>
      </c>
      <c r="K20" s="19" t="s">
        <v>39</v>
      </c>
      <c r="L20" s="19" t="s">
        <v>58</v>
      </c>
      <c r="M20" s="20" t="s">
        <v>12</v>
      </c>
      <c r="N20" s="12" t="s">
        <v>89</v>
      </c>
      <c r="O20" s="13" t="s">
        <v>29</v>
      </c>
      <c r="P20" s="14" t="s">
        <v>30</v>
      </c>
      <c r="Q20" s="21" t="s">
        <v>90</v>
      </c>
      <c r="R20" s="22">
        <v>5.0999999999999996</v>
      </c>
      <c r="S20" s="8" t="str">
        <f t="shared" si="3"/>
        <v>(X14-1562506) MLV 5-1 to 6-1:  Hydrotest (11/2/15 to 2/19/16)</v>
      </c>
      <c r="T20" s="12"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2" t="str">
        <f t="shared" si="5"/>
        <v>***MLV 5-1 to 6-1:  Hydrotest
***Project Completed
The following meters are available for nominations:
410063 ROCHE DEHYDRATION             
………………………………</v>
      </c>
    </row>
    <row r="21" spans="1:21" s="15" customFormat="1" ht="213.75">
      <c r="A21" s="8" t="str">
        <f t="shared" si="6"/>
        <v/>
      </c>
      <c r="B21" s="8" t="s">
        <v>37</v>
      </c>
      <c r="C21" s="9" t="s">
        <v>87</v>
      </c>
      <c r="D21" s="9" t="str">
        <f t="shared" si="7"/>
        <v>***</v>
      </c>
      <c r="E21" s="18">
        <v>42310</v>
      </c>
      <c r="F21" s="18">
        <v>42419</v>
      </c>
      <c r="G21" s="11" t="str">
        <f t="shared" si="2"/>
        <v>Project Completed</v>
      </c>
      <c r="H21" s="18"/>
      <c r="I21" s="18"/>
      <c r="J21" s="18" t="s">
        <v>91</v>
      </c>
      <c r="K21" s="19" t="s">
        <v>39</v>
      </c>
      <c r="L21" s="19" t="s">
        <v>58</v>
      </c>
      <c r="M21" s="20" t="s">
        <v>12</v>
      </c>
      <c r="N21" s="12" t="s">
        <v>89</v>
      </c>
      <c r="O21" s="13" t="s">
        <v>29</v>
      </c>
      <c r="P21" s="14" t="s">
        <v>30</v>
      </c>
      <c r="Q21" s="21" t="s">
        <v>92</v>
      </c>
      <c r="R21" s="22">
        <v>5.0999999999999996</v>
      </c>
      <c r="S21" s="8" t="str">
        <f t="shared" si="3"/>
        <v>(X14-1562506) MLV 7-1 to 9-1:  Hydrotest (11/2/15 to 2/19/16)</v>
      </c>
      <c r="T21" s="12"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2" t="str">
        <f t="shared" si="5"/>
        <v>***MLV 7-1 to 9-1:  Hydrotest
***Project Completed
The following meters are available for nominations:
412490 Charro
421083 Eagle Ford Field Service
………………………………</v>
      </c>
    </row>
    <row r="22" spans="1:21" s="15" customFormat="1" ht="168.75">
      <c r="A22" s="8" t="str">
        <f t="shared" si="6"/>
        <v>Date change. Previously scheduled 2/18/16 to 2/20/16.</v>
      </c>
      <c r="B22" s="7" t="s">
        <v>37</v>
      </c>
      <c r="C22" s="8" t="s">
        <v>93</v>
      </c>
      <c r="D22" s="9" t="str">
        <f t="shared" si="7"/>
        <v>***</v>
      </c>
      <c r="E22" s="10">
        <v>42422</v>
      </c>
      <c r="F22" s="10">
        <v>42424</v>
      </c>
      <c r="G22" s="11" t="str">
        <f t="shared" si="2"/>
        <v>Project Completed</v>
      </c>
      <c r="H22" s="10">
        <v>42418</v>
      </c>
      <c r="I22" s="10">
        <v>42420</v>
      </c>
      <c r="J22" s="8" t="s">
        <v>94</v>
      </c>
      <c r="K22" s="7">
        <v>100</v>
      </c>
      <c r="L22" s="7">
        <v>0</v>
      </c>
      <c r="M22" s="7" t="s">
        <v>11</v>
      </c>
      <c r="N22" s="12" t="s">
        <v>28</v>
      </c>
      <c r="O22" s="13" t="s">
        <v>29</v>
      </c>
      <c r="P22" s="14" t="s">
        <v>30</v>
      </c>
      <c r="Q22" s="7" t="s">
        <v>31</v>
      </c>
      <c r="R22" s="7">
        <v>24.2</v>
      </c>
      <c r="S22" s="8" t="str">
        <f t="shared" si="3"/>
        <v>(X15-882289) MLV 24-2 to 25-2S:  Anomaly Remediation (2/22/16 to 2/24/16)</v>
      </c>
      <c r="T22" s="12"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2" t="str">
        <f t="shared" si="5"/>
        <v>***MLV 24-2 to 25-2S:  Anomaly Remediation
***Project Completed
The following meters are available for nominations:
To Be Determined
………………………………</v>
      </c>
    </row>
    <row r="23" spans="1:21" s="15" customFormat="1" ht="191.25">
      <c r="A23" s="8" t="str">
        <f t="shared" si="6"/>
        <v/>
      </c>
      <c r="B23" s="7" t="s">
        <v>37</v>
      </c>
      <c r="C23" s="8" t="s">
        <v>95</v>
      </c>
      <c r="D23" s="9" t="str">
        <f t="shared" si="7"/>
        <v>***</v>
      </c>
      <c r="E23" s="10">
        <v>42423</v>
      </c>
      <c r="F23" s="10">
        <v>42423</v>
      </c>
      <c r="G23" s="11" t="str">
        <f t="shared" si="2"/>
        <v>Project Completed</v>
      </c>
      <c r="H23" s="7"/>
      <c r="I23" s="7"/>
      <c r="J23" s="8" t="s">
        <v>96</v>
      </c>
      <c r="K23" s="7">
        <v>200</v>
      </c>
      <c r="L23" s="7" t="s">
        <v>51</v>
      </c>
      <c r="M23" s="7" t="s">
        <v>32</v>
      </c>
      <c r="N23" s="12" t="s">
        <v>33</v>
      </c>
      <c r="O23" s="13" t="s">
        <v>29</v>
      </c>
      <c r="P23" s="14" t="s">
        <v>30</v>
      </c>
      <c r="Q23" s="7"/>
      <c r="R23" s="7">
        <v>265.10000000000002</v>
      </c>
      <c r="S23" s="8" t="str">
        <f t="shared" si="3"/>
        <v>(X15-925630) WORCESTER DELIVERY NO. 2 LINE 
(265C-101.1 to 265C-101B):  ILI/Cleaning Pig (2/23/16)</v>
      </c>
      <c r="T23" s="12"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2" t="str">
        <f t="shared" si="5"/>
        <v>***WORCESTER DELIVERY NO. 2 LINE 
(265C-101.1 to 265C-101B):  ILI/Cleaning Pig
***Project Completed
………………………………</v>
      </c>
    </row>
    <row r="24" spans="1:21" s="15" customFormat="1" ht="180">
      <c r="A24" s="8" t="str">
        <f t="shared" si="6"/>
        <v/>
      </c>
      <c r="B24" s="7" t="s">
        <v>37</v>
      </c>
      <c r="C24" s="8" t="s">
        <v>97</v>
      </c>
      <c r="D24" s="9" t="str">
        <f t="shared" si="7"/>
        <v>***</v>
      </c>
      <c r="E24" s="10">
        <v>42415</v>
      </c>
      <c r="F24" s="10">
        <v>42418</v>
      </c>
      <c r="G24" s="11" t="str">
        <f t="shared" si="2"/>
        <v>Project Completed</v>
      </c>
      <c r="H24" s="7"/>
      <c r="I24" s="7"/>
      <c r="J24" s="8" t="s">
        <v>98</v>
      </c>
      <c r="K24" s="7">
        <v>500</v>
      </c>
      <c r="L24" s="7" t="s">
        <v>51</v>
      </c>
      <c r="M24" s="7" t="s">
        <v>32</v>
      </c>
      <c r="N24" s="12" t="s">
        <v>33</v>
      </c>
      <c r="O24" s="13" t="s">
        <v>29</v>
      </c>
      <c r="P24" s="14" t="s">
        <v>30</v>
      </c>
      <c r="Q24" s="7"/>
      <c r="R24" s="7">
        <v>530.29999999999995</v>
      </c>
      <c r="S24" s="8" t="str">
        <f t="shared" si="3"/>
        <v>(X16-23748) MLV 530-3 to 532-3:  ILI/Cleaning Pig (2/15/16 to 2/18/16)</v>
      </c>
      <c r="T24" s="12"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2" t="str">
        <f t="shared" si="5"/>
        <v>***MLV 530-3 to 532-3:  ILI/Cleaning Pig
***Project Completed
………………………………</v>
      </c>
    </row>
    <row r="25" spans="1:21" s="15" customFormat="1" ht="180">
      <c r="A25" s="8" t="str">
        <f t="shared" si="6"/>
        <v/>
      </c>
      <c r="B25" s="7" t="s">
        <v>99</v>
      </c>
      <c r="C25" s="8" t="s">
        <v>100</v>
      </c>
      <c r="D25" s="9" t="str">
        <f t="shared" si="7"/>
        <v>***</v>
      </c>
      <c r="E25" s="10">
        <v>42435</v>
      </c>
      <c r="F25" s="10">
        <v>42435</v>
      </c>
      <c r="G25" s="11" t="str">
        <f t="shared" si="2"/>
        <v>Project Canceled</v>
      </c>
      <c r="H25" s="7"/>
      <c r="I25" s="7"/>
      <c r="J25" s="8" t="s">
        <v>101</v>
      </c>
      <c r="K25" s="7">
        <v>100</v>
      </c>
      <c r="L25" s="7">
        <v>0</v>
      </c>
      <c r="M25" s="7" t="s">
        <v>35</v>
      </c>
      <c r="N25" s="12" t="s">
        <v>36</v>
      </c>
      <c r="O25" s="13" t="s">
        <v>29</v>
      </c>
      <c r="P25" s="14" t="s">
        <v>30</v>
      </c>
      <c r="Q25" s="7"/>
      <c r="R25" s="7">
        <v>1</v>
      </c>
      <c r="S25" s="8" t="str">
        <f t="shared" si="3"/>
        <v>(X16-98720) Sta. 1:  Station Maintenance (3/6/16)</v>
      </c>
      <c r="T25" s="12"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2" t="str">
        <f t="shared" si="5"/>
        <v>***Sta. 1:  Station Maintenance
***Project Canceled
………………………………</v>
      </c>
    </row>
    <row r="26" spans="1:21" s="15" customFormat="1" ht="180">
      <c r="A26" s="8" t="str">
        <f t="shared" si="6"/>
        <v/>
      </c>
      <c r="B26" s="8" t="s">
        <v>37</v>
      </c>
      <c r="C26" s="38" t="s">
        <v>102</v>
      </c>
      <c r="D26" s="9" t="str">
        <f t="shared" si="7"/>
        <v>***</v>
      </c>
      <c r="E26" s="18">
        <v>42186</v>
      </c>
      <c r="F26" s="18">
        <v>42433</v>
      </c>
      <c r="G26" s="11" t="str">
        <f t="shared" si="2"/>
        <v>Project Completed</v>
      </c>
      <c r="H26" s="18"/>
      <c r="I26" s="18"/>
      <c r="J26" s="18" t="s">
        <v>103</v>
      </c>
      <c r="K26" s="19" t="s">
        <v>39</v>
      </c>
      <c r="L26" s="19" t="s">
        <v>58</v>
      </c>
      <c r="M26" s="20" t="s">
        <v>35</v>
      </c>
      <c r="N26" s="12" t="s">
        <v>36</v>
      </c>
      <c r="O26" s="13" t="s">
        <v>29</v>
      </c>
      <c r="P26" s="14" t="s">
        <v>30</v>
      </c>
      <c r="Q26" s="21"/>
      <c r="R26" s="22">
        <v>32</v>
      </c>
      <c r="S26" s="8" t="str">
        <f t="shared" si="3"/>
        <v>(X14-1562513
X14-1540661) Station 32:  Station Maintenance (7/1/15 to 3/4/16)</v>
      </c>
      <c r="T26" s="12"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2" t="str">
        <f t="shared" si="5"/>
        <v>***Station 32:  Station Maintenance
***Project Completed
………………………………</v>
      </c>
    </row>
    <row r="27" spans="1:21" s="15" customFormat="1" ht="247.5">
      <c r="A27" s="8" t="str">
        <f t="shared" si="6"/>
        <v/>
      </c>
      <c r="B27" s="7" t="s">
        <v>99</v>
      </c>
      <c r="C27" s="8" t="s">
        <v>104</v>
      </c>
      <c r="D27" s="9" t="str">
        <f t="shared" si="7"/>
        <v>***</v>
      </c>
      <c r="E27" s="10">
        <v>42527</v>
      </c>
      <c r="F27" s="10">
        <v>42532</v>
      </c>
      <c r="G27" s="11" t="str">
        <f t="shared" si="2"/>
        <v>Project Canceled</v>
      </c>
      <c r="H27" s="10"/>
      <c r="I27" s="10"/>
      <c r="J27" s="8" t="s">
        <v>105</v>
      </c>
      <c r="K27" s="7">
        <v>300</v>
      </c>
      <c r="L27" s="7">
        <v>6</v>
      </c>
      <c r="M27" s="7" t="s">
        <v>13</v>
      </c>
      <c r="N27" s="12" t="s">
        <v>45</v>
      </c>
      <c r="O27" s="13" t="s">
        <v>29</v>
      </c>
      <c r="P27" s="14" t="s">
        <v>30</v>
      </c>
      <c r="Q27" s="7" t="s">
        <v>31</v>
      </c>
      <c r="R27" s="7">
        <v>343.1</v>
      </c>
      <c r="S27" s="8" t="str">
        <f t="shared" si="3"/>
        <v>(X15-926822) BRIDGEPORT DELIVERY LINE NO. 2 (343A-101.1):  Pipe Inspection (6/6/16 to 6/11/16)</v>
      </c>
      <c r="T27" s="12"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2" t="str">
        <f t="shared" si="5"/>
        <v>***BRIDGEPORT DELIVERY LINE NO. 2 (343A-101.1):  Pipe Inspection
***Project Canceled
The following meters are available for nominations:
To Be Determined
………………………………</v>
      </c>
    </row>
    <row r="28" spans="1:21" s="15" customFormat="1" ht="180">
      <c r="A28" s="8" t="str">
        <f t="shared" si="6"/>
        <v/>
      </c>
      <c r="B28" s="7" t="s">
        <v>99</v>
      </c>
      <c r="C28" s="8" t="s">
        <v>106</v>
      </c>
      <c r="D28" s="9" t="str">
        <f t="shared" si="7"/>
        <v>***</v>
      </c>
      <c r="E28" s="10" t="s">
        <v>27</v>
      </c>
      <c r="F28" s="10" t="s">
        <v>27</v>
      </c>
      <c r="G28" s="11" t="str">
        <f t="shared" si="2"/>
        <v>Project Canceled</v>
      </c>
      <c r="H28" s="7"/>
      <c r="I28" s="7"/>
      <c r="J28" s="8" t="s">
        <v>107</v>
      </c>
      <c r="K28" s="7">
        <v>500</v>
      </c>
      <c r="L28" s="7">
        <v>1</v>
      </c>
      <c r="M28" s="7" t="s">
        <v>32</v>
      </c>
      <c r="N28" s="12" t="s">
        <v>33</v>
      </c>
      <c r="O28" s="13" t="s">
        <v>29</v>
      </c>
      <c r="P28" s="14" t="s">
        <v>30</v>
      </c>
      <c r="Q28" s="7" t="s">
        <v>31</v>
      </c>
      <c r="R28" s="7">
        <v>555.1</v>
      </c>
      <c r="S28" s="8" t="str">
        <f t="shared" si="3"/>
        <v>(X15-928271) MLV 555-1 to 550-1:  ILI/Cleaning Pig (TBD)</v>
      </c>
      <c r="T28" s="12"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2" t="str">
        <f t="shared" si="5"/>
        <v>***MLV 555-1 to 550-1:  ILI/Cleaning Pig
***Project Canceled
The following meters are available for nominations:
To Be Determined
………………………………</v>
      </c>
    </row>
    <row r="29" spans="1:21" s="15" customFormat="1" ht="180">
      <c r="A29" s="8" t="str">
        <f t="shared" si="6"/>
        <v/>
      </c>
      <c r="B29" s="7" t="s">
        <v>99</v>
      </c>
      <c r="C29" s="8" t="s">
        <v>108</v>
      </c>
      <c r="D29" s="9" t="str">
        <f t="shared" si="7"/>
        <v>***</v>
      </c>
      <c r="E29" s="10" t="s">
        <v>27</v>
      </c>
      <c r="F29" s="10" t="s">
        <v>27</v>
      </c>
      <c r="G29" s="11" t="str">
        <f t="shared" si="2"/>
        <v>Project Canceled</v>
      </c>
      <c r="H29" s="7"/>
      <c r="I29" s="7"/>
      <c r="J29" s="8" t="s">
        <v>109</v>
      </c>
      <c r="K29" s="7">
        <v>500</v>
      </c>
      <c r="L29" s="7">
        <v>1</v>
      </c>
      <c r="M29" s="7" t="s">
        <v>32</v>
      </c>
      <c r="N29" s="12" t="s">
        <v>33</v>
      </c>
      <c r="O29" s="13" t="s">
        <v>29</v>
      </c>
      <c r="P29" s="14" t="s">
        <v>30</v>
      </c>
      <c r="Q29" s="7" t="s">
        <v>31</v>
      </c>
      <c r="R29" s="7">
        <v>555.20000000000005</v>
      </c>
      <c r="S29" s="8" t="str">
        <f t="shared" si="3"/>
        <v>(X15-928272) MLV 555-2 to 550-2:  ILI/Cleaning Pig (TBD)</v>
      </c>
      <c r="T29" s="12"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2" t="str">
        <f t="shared" si="5"/>
        <v>***MLV 555-2 to 550-2:  ILI/Cleaning Pig
***Project Canceled
The following meters are available for nominations:
To Be Determined
………………………………</v>
      </c>
    </row>
    <row r="30" spans="1:21" s="15" customFormat="1" ht="180">
      <c r="A30" s="8" t="str">
        <f t="shared" si="6"/>
        <v/>
      </c>
      <c r="B30" s="7" t="s">
        <v>99</v>
      </c>
      <c r="C30" s="8" t="s">
        <v>110</v>
      </c>
      <c r="D30" s="9" t="str">
        <f t="shared" si="7"/>
        <v>***</v>
      </c>
      <c r="E30" s="10" t="s">
        <v>27</v>
      </c>
      <c r="F30" s="10" t="s">
        <v>27</v>
      </c>
      <c r="G30" s="11" t="str">
        <f t="shared" si="2"/>
        <v>Project Canceled</v>
      </c>
      <c r="H30" s="7"/>
      <c r="I30" s="7"/>
      <c r="J30" s="8" t="s">
        <v>111</v>
      </c>
      <c r="K30" s="7">
        <v>500</v>
      </c>
      <c r="L30" s="7">
        <v>1</v>
      </c>
      <c r="M30" s="7" t="s">
        <v>32</v>
      </c>
      <c r="N30" s="12" t="s">
        <v>33</v>
      </c>
      <c r="O30" s="13" t="s">
        <v>29</v>
      </c>
      <c r="P30" s="14" t="s">
        <v>30</v>
      </c>
      <c r="Q30" s="7" t="s">
        <v>31</v>
      </c>
      <c r="R30" s="7">
        <v>555.29999999999995</v>
      </c>
      <c r="S30" s="8" t="str">
        <f t="shared" si="3"/>
        <v>(X15-928273) MLV 555-3 to 552-3:  ILI/Cleaning Pig (TBD)</v>
      </c>
      <c r="T30" s="12"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2" t="str">
        <f t="shared" si="5"/>
        <v>***MLV 555-3 to 552-3:  ILI/Cleaning Pig
***Project Canceled
The following meters are available for nominations:
To Be Determined
………………………………</v>
      </c>
    </row>
    <row r="31" spans="1:21" s="15" customFormat="1" ht="168.75">
      <c r="A31" s="8" t="str">
        <f t="shared" si="6"/>
        <v/>
      </c>
      <c r="B31" s="7" t="s">
        <v>37</v>
      </c>
      <c r="C31" s="8" t="s">
        <v>112</v>
      </c>
      <c r="D31" s="9" t="str">
        <f t="shared" si="7"/>
        <v>***</v>
      </c>
      <c r="E31" s="10">
        <v>42424</v>
      </c>
      <c r="F31" s="10">
        <v>42432</v>
      </c>
      <c r="G31" s="11" t="str">
        <f t="shared" si="2"/>
        <v>Project Completed</v>
      </c>
      <c r="H31" s="10"/>
      <c r="I31" s="10"/>
      <c r="J31" s="8" t="s">
        <v>113</v>
      </c>
      <c r="K31" s="7">
        <v>100</v>
      </c>
      <c r="L31" s="7">
        <v>0</v>
      </c>
      <c r="M31" s="7" t="s">
        <v>11</v>
      </c>
      <c r="N31" s="12" t="s">
        <v>28</v>
      </c>
      <c r="O31" s="13" t="s">
        <v>29</v>
      </c>
      <c r="P31" s="14" t="s">
        <v>30</v>
      </c>
      <c r="Q31" s="7" t="s">
        <v>31</v>
      </c>
      <c r="R31" s="7">
        <v>24.1</v>
      </c>
      <c r="S31" s="8" t="str">
        <f t="shared" si="3"/>
        <v>(X15-882281) 24-1A to 25-1S:  Anomaly Remediation (2/24/16 to 3/3/16)</v>
      </c>
      <c r="T31" s="12"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2" t="str">
        <f t="shared" si="5"/>
        <v>***24-1A to 25-1S:  Anomaly Remediation
***Project Completed
The following meters are available for nominations:
To Be Determined
………………………………</v>
      </c>
    </row>
    <row r="32" spans="1:21" s="15" customFormat="1" ht="168.75">
      <c r="A32" s="8" t="str">
        <f t="shared" si="6"/>
        <v/>
      </c>
      <c r="B32" s="7" t="s">
        <v>37</v>
      </c>
      <c r="C32" s="8" t="s">
        <v>114</v>
      </c>
      <c r="D32" s="9" t="str">
        <f t="shared" si="7"/>
        <v>***</v>
      </c>
      <c r="E32" s="10">
        <v>42432</v>
      </c>
      <c r="F32" s="10">
        <v>42433</v>
      </c>
      <c r="G32" s="11" t="str">
        <f t="shared" si="2"/>
        <v>Project Completed</v>
      </c>
      <c r="H32" s="10"/>
      <c r="I32" s="10"/>
      <c r="J32" s="8" t="s">
        <v>115</v>
      </c>
      <c r="K32" s="7">
        <v>100</v>
      </c>
      <c r="L32" s="7">
        <v>0</v>
      </c>
      <c r="M32" s="7" t="s">
        <v>11</v>
      </c>
      <c r="N32" s="12" t="s">
        <v>28</v>
      </c>
      <c r="O32" s="13" t="s">
        <v>29</v>
      </c>
      <c r="P32" s="14" t="s">
        <v>30</v>
      </c>
      <c r="Q32" s="7" t="s">
        <v>31</v>
      </c>
      <c r="R32" s="7">
        <v>24.3</v>
      </c>
      <c r="S32" s="8" t="str">
        <f t="shared" si="3"/>
        <v>(X15-882291) MLV 24-3 to 25-3S:  Anomaly Remediation (3/3/16 to 3/4/16)</v>
      </c>
      <c r="T32" s="12"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2" t="str">
        <f t="shared" si="5"/>
        <v>***MLV 24-3 to 25-3S:  Anomaly Remediation
***Project Completed
The following meters are available for nominations:
To Be Determined
………………………………</v>
      </c>
    </row>
    <row r="33" spans="1:21" s="15" customFormat="1" ht="180">
      <c r="A33" s="8" t="str">
        <f t="shared" si="6"/>
        <v/>
      </c>
      <c r="B33" s="8" t="s">
        <v>37</v>
      </c>
      <c r="C33" s="38" t="s">
        <v>116</v>
      </c>
      <c r="D33" s="9" t="str">
        <f t="shared" si="7"/>
        <v>***</v>
      </c>
      <c r="E33" s="18">
        <v>42170</v>
      </c>
      <c r="F33" s="18">
        <v>42460</v>
      </c>
      <c r="G33" s="11" t="str">
        <f t="shared" si="2"/>
        <v>Project Completed</v>
      </c>
      <c r="H33" s="18"/>
      <c r="I33" s="18"/>
      <c r="J33" s="18" t="s">
        <v>117</v>
      </c>
      <c r="K33" s="19" t="s">
        <v>39</v>
      </c>
      <c r="L33" s="19" t="s">
        <v>40</v>
      </c>
      <c r="M33" s="20" t="s">
        <v>35</v>
      </c>
      <c r="N33" s="12" t="s">
        <v>36</v>
      </c>
      <c r="O33" s="13" t="s">
        <v>29</v>
      </c>
      <c r="P33" s="14" t="s">
        <v>30</v>
      </c>
      <c r="Q33" s="21"/>
      <c r="R33" s="22">
        <v>63</v>
      </c>
      <c r="S33" s="8" t="str">
        <f t="shared" si="3"/>
        <v>(X14-1178175) Station 63:  Station Maintenance (6/15/15 to 3/31/16)</v>
      </c>
      <c r="T33" s="12"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2" t="str">
        <f t="shared" si="5"/>
        <v>***Station 63:  Station Maintenance
***Project Completed
………………………………</v>
      </c>
    </row>
    <row r="34" spans="1:21" s="15" customFormat="1" ht="168.75">
      <c r="A34" s="8" t="str">
        <f t="shared" si="6"/>
        <v/>
      </c>
      <c r="B34" s="7" t="s">
        <v>118</v>
      </c>
      <c r="C34" s="8" t="s">
        <v>119</v>
      </c>
      <c r="D34" s="9" t="str">
        <f t="shared" si="7"/>
        <v>***</v>
      </c>
      <c r="E34" s="10">
        <v>42476</v>
      </c>
      <c r="F34" s="10">
        <v>42511</v>
      </c>
      <c r="G34" s="11" t="str">
        <f t="shared" si="2"/>
        <v>Project Cancelled</v>
      </c>
      <c r="H34" s="10"/>
      <c r="I34" s="10"/>
      <c r="J34" s="8" t="s">
        <v>120</v>
      </c>
      <c r="K34" s="7">
        <v>100</v>
      </c>
      <c r="L34" s="7">
        <v>2</v>
      </c>
      <c r="M34" s="7" t="s">
        <v>10</v>
      </c>
      <c r="N34" s="12" t="s">
        <v>34</v>
      </c>
      <c r="O34" s="13" t="s">
        <v>29</v>
      </c>
      <c r="P34" s="14" t="s">
        <v>30</v>
      </c>
      <c r="Q34" s="7" t="s">
        <v>31</v>
      </c>
      <c r="R34" s="7">
        <v>109.2</v>
      </c>
      <c r="S34" s="8" t="str">
        <f t="shared" si="3"/>
        <v>(X15-913224) MLV 109-2:  Pipe Replacement (4/16/16 to 5/21/16)</v>
      </c>
      <c r="T34" s="12"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2" t="str">
        <f t="shared" si="5"/>
        <v>***MLV 109-2:  Pipe Replacement
***Project Cancelled
The following meters are available for nominations:
To Be Determined
………………………………</v>
      </c>
    </row>
    <row r="35" spans="1:21" s="15" customFormat="1" ht="103.15" customHeight="1">
      <c r="A35" s="8" t="str">
        <f t="shared" si="6"/>
        <v/>
      </c>
      <c r="B35" s="7" t="s">
        <v>37</v>
      </c>
      <c r="C35" s="8" t="s">
        <v>121</v>
      </c>
      <c r="D35" s="9" t="str">
        <f t="shared" si="7"/>
        <v>***</v>
      </c>
      <c r="E35" s="10">
        <v>42436</v>
      </c>
      <c r="F35" s="10">
        <v>42440</v>
      </c>
      <c r="G35" s="11" t="str">
        <f t="shared" si="2"/>
        <v>Project Completed</v>
      </c>
      <c r="H35" s="10"/>
      <c r="I35" s="10"/>
      <c r="J35" s="8" t="s">
        <v>122</v>
      </c>
      <c r="K35" s="7">
        <v>100</v>
      </c>
      <c r="L35" s="7">
        <v>0</v>
      </c>
      <c r="M35" s="7" t="s">
        <v>32</v>
      </c>
      <c r="N35" s="12" t="s">
        <v>33</v>
      </c>
      <c r="O35" s="13" t="s">
        <v>41</v>
      </c>
      <c r="P35" s="14" t="s">
        <v>42</v>
      </c>
      <c r="Q35" s="7" t="s">
        <v>31</v>
      </c>
      <c r="R35" s="7">
        <v>400.1</v>
      </c>
      <c r="S35" s="8" t="str">
        <f t="shared" si="3"/>
        <v>(X15-926830) MLV 400-1 to 408-1:  ILI/Cleaning Pig (3/7/16 to 3/11/16)</v>
      </c>
      <c r="T35" s="12"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2" t="str">
        <f t="shared" si="5"/>
        <v>***MLV 400-1 to 408-1:  ILI/Cleaning Pig
***Project Completed
The following meters are available for nominations:
To Be Determined
………………………………</v>
      </c>
    </row>
    <row r="36" spans="1:21" s="15" customFormat="1" ht="157.5">
      <c r="A36" s="8" t="str">
        <f t="shared" si="6"/>
        <v/>
      </c>
      <c r="B36" s="7" t="s">
        <v>118</v>
      </c>
      <c r="C36" s="8" t="s">
        <v>50</v>
      </c>
      <c r="D36" s="9" t="str">
        <f t="shared" si="7"/>
        <v>***</v>
      </c>
      <c r="E36" s="10">
        <v>42457</v>
      </c>
      <c r="F36" s="10">
        <v>42464</v>
      </c>
      <c r="G36" s="11" t="str">
        <f t="shared" si="2"/>
        <v>Project Cancelled</v>
      </c>
      <c r="H36" s="7"/>
      <c r="I36" s="7"/>
      <c r="J36" s="8" t="s">
        <v>49</v>
      </c>
      <c r="K36" s="7">
        <v>100</v>
      </c>
      <c r="L36" s="7">
        <v>0</v>
      </c>
      <c r="M36" s="7" t="s">
        <v>43</v>
      </c>
      <c r="N36" s="12" t="s">
        <v>44</v>
      </c>
      <c r="O36" s="13" t="s">
        <v>41</v>
      </c>
      <c r="P36" s="14" t="s">
        <v>42</v>
      </c>
      <c r="Q36" s="7"/>
      <c r="R36" s="7">
        <v>409</v>
      </c>
      <c r="S36" s="8" t="str">
        <f t="shared" si="3"/>
        <v>(X16-143836) Sta. 409:  Unit  Maintenance (3/28/16 to 4/4/16)</v>
      </c>
      <c r="T36" s="12"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2" t="str">
        <f t="shared" si="5"/>
        <v>***Sta. 409:  Unit  Maintenance
***Project Cancelled
………………………………</v>
      </c>
    </row>
    <row r="37" spans="1:21" s="15" customFormat="1" ht="168.75">
      <c r="A37" s="8" t="str">
        <f t="shared" si="6"/>
        <v/>
      </c>
      <c r="B37" s="7" t="s">
        <v>118</v>
      </c>
      <c r="C37" s="8" t="s">
        <v>123</v>
      </c>
      <c r="D37" s="9" t="str">
        <f t="shared" si="7"/>
        <v>***</v>
      </c>
      <c r="E37" s="10">
        <v>42478</v>
      </c>
      <c r="F37" s="10">
        <v>42487</v>
      </c>
      <c r="G37" s="11" t="str">
        <f t="shared" si="2"/>
        <v>Project Cancelled</v>
      </c>
      <c r="H37" s="10"/>
      <c r="I37" s="10"/>
      <c r="J37" s="8" t="s">
        <v>124</v>
      </c>
      <c r="K37" s="7">
        <v>800</v>
      </c>
      <c r="L37" s="7" t="s">
        <v>51</v>
      </c>
      <c r="M37" s="7" t="s">
        <v>11</v>
      </c>
      <c r="N37" s="12" t="s">
        <v>28</v>
      </c>
      <c r="O37" s="13" t="s">
        <v>29</v>
      </c>
      <c r="P37" s="14" t="s">
        <v>30</v>
      </c>
      <c r="Q37" s="7" t="s">
        <v>31</v>
      </c>
      <c r="R37" s="7">
        <v>822.1</v>
      </c>
      <c r="S37" s="8" t="str">
        <f t="shared" si="3"/>
        <v>(X15-929680) SABINE - KINDER LINE to 822-1:  Anomaly Remediation (4/18/16 to 4/27/16)</v>
      </c>
      <c r="T37" s="12"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2"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04"/>
  <sheetViews>
    <sheetView tabSelected="1" zoomScaleNormal="100" workbookViewId="0">
      <pane ySplit="9" topLeftCell="A10" activePane="bottomLeft" state="frozen"/>
      <selection pane="bottomLeft" activeCell="D10" sqref="D10"/>
    </sheetView>
  </sheetViews>
  <sheetFormatPr defaultColWidth="8.85546875" defaultRowHeight="12"/>
  <cols>
    <col min="1" max="1" width="12.7109375" style="53" customWidth="1"/>
    <col min="2" max="2" width="8.7109375" style="53" customWidth="1"/>
    <col min="3" max="4" width="8.7109375" style="60" bestFit="1" customWidth="1"/>
    <col min="5" max="5" width="12.140625" style="53" customWidth="1"/>
    <col min="6" max="6" width="13.5703125" style="61" customWidth="1"/>
    <col min="7" max="7" width="12.140625" style="61" customWidth="1"/>
    <col min="8" max="8" width="14.42578125" style="53" bestFit="1" customWidth="1"/>
    <col min="9" max="9" width="11.140625" style="53" customWidth="1"/>
    <col min="10" max="10" width="6.7109375" style="53" bestFit="1" customWidth="1"/>
    <col min="11" max="11" width="13.7109375" style="53" bestFit="1" customWidth="1"/>
    <col min="12" max="12" width="15.28515625" style="53" customWidth="1"/>
    <col min="13" max="13" width="23.85546875" style="45" bestFit="1" customWidth="1"/>
    <col min="14" max="14" width="36.42578125" style="53" customWidth="1"/>
    <col min="15" max="15" width="16.7109375" style="53" customWidth="1"/>
    <col min="16" max="16" width="27" style="53" customWidth="1"/>
    <col min="17" max="21" width="16.5703125" style="53" hidden="1" customWidth="1"/>
    <col min="22" max="24" width="16.5703125" style="53" customWidth="1"/>
    <col min="25" max="16384" width="8.85546875" style="53"/>
  </cols>
  <sheetData>
    <row r="1" spans="1:21" s="2" customFormat="1">
      <c r="A1" s="4" t="s">
        <v>0</v>
      </c>
      <c r="B1" s="3">
        <v>45330</v>
      </c>
      <c r="C1" s="3"/>
      <c r="E1" s="40"/>
      <c r="F1" s="40"/>
      <c r="I1" s="1"/>
    </row>
    <row r="2" spans="1:21" s="2" customFormat="1">
      <c r="A2" s="41" t="s">
        <v>147</v>
      </c>
      <c r="B2" s="40"/>
      <c r="C2" s="40"/>
      <c r="D2" s="40"/>
      <c r="E2" s="40"/>
      <c r="F2" s="40"/>
      <c r="I2" s="1"/>
      <c r="J2" s="1"/>
      <c r="K2" s="1"/>
      <c r="L2" s="1"/>
      <c r="M2" s="1"/>
      <c r="N2" s="1"/>
      <c r="O2" s="1"/>
      <c r="P2" s="1"/>
    </row>
    <row r="3" spans="1:21" s="2" customFormat="1" ht="69" customHeight="1">
      <c r="A3" s="68" t="s">
        <v>146</v>
      </c>
      <c r="B3" s="68"/>
      <c r="C3" s="68"/>
      <c r="D3" s="68"/>
      <c r="E3" s="68"/>
      <c r="F3" s="68"/>
      <c r="G3" s="68"/>
      <c r="H3" s="68"/>
      <c r="I3" s="68"/>
      <c r="J3" s="68"/>
      <c r="K3" s="68"/>
      <c r="L3" s="68"/>
      <c r="M3" s="68"/>
      <c r="N3" s="68"/>
      <c r="O3" s="68"/>
      <c r="P3" s="68"/>
    </row>
    <row r="4" spans="1:21" s="2" customFormat="1" ht="72">
      <c r="A4" s="42" t="s">
        <v>127</v>
      </c>
      <c r="B4" s="42" t="s">
        <v>128</v>
      </c>
      <c r="C4" s="42" t="s">
        <v>129</v>
      </c>
      <c r="D4" s="42" t="s">
        <v>130</v>
      </c>
      <c r="E4" s="44"/>
      <c r="F4" s="44"/>
      <c r="G4" s="44"/>
      <c r="H4" s="44"/>
      <c r="I4" s="44"/>
      <c r="J4" s="44"/>
      <c r="K4" s="44"/>
      <c r="L4" s="44"/>
      <c r="M4" s="44"/>
      <c r="N4" s="44"/>
      <c r="O4" s="44"/>
    </row>
    <row r="5" spans="1:21" s="2" customFormat="1">
      <c r="A5" s="46" t="s">
        <v>131</v>
      </c>
      <c r="B5" s="47" t="s">
        <v>132</v>
      </c>
      <c r="C5" s="48" t="s">
        <v>133</v>
      </c>
      <c r="D5" s="48" t="s">
        <v>134</v>
      </c>
      <c r="E5" s="44"/>
      <c r="F5" s="44"/>
      <c r="G5" s="44"/>
      <c r="H5" s="44"/>
      <c r="I5" s="44"/>
      <c r="J5" s="44"/>
      <c r="K5" s="44"/>
      <c r="L5" s="44"/>
      <c r="M5" s="44"/>
      <c r="N5" s="44"/>
      <c r="O5" s="44"/>
    </row>
    <row r="6" spans="1:21" s="2" customFormat="1">
      <c r="A6" s="46" t="s">
        <v>135</v>
      </c>
      <c r="B6" s="48" t="s">
        <v>136</v>
      </c>
      <c r="C6" s="48" t="s">
        <v>133</v>
      </c>
      <c r="D6" s="48" t="s">
        <v>137</v>
      </c>
      <c r="E6" s="44"/>
      <c r="F6" s="44"/>
      <c r="G6" s="44"/>
      <c r="H6" s="44"/>
      <c r="I6" s="44"/>
      <c r="J6" s="44"/>
      <c r="K6" s="44"/>
      <c r="L6" s="44"/>
      <c r="M6" s="44"/>
      <c r="N6" s="44"/>
      <c r="O6" s="44"/>
    </row>
    <row r="7" spans="1:21" s="2" customFormat="1">
      <c r="A7" s="46" t="s">
        <v>138</v>
      </c>
      <c r="B7" s="48" t="s">
        <v>136</v>
      </c>
      <c r="C7" s="46" t="s">
        <v>139</v>
      </c>
      <c r="D7" s="46" t="s">
        <v>140</v>
      </c>
      <c r="E7" s="44"/>
      <c r="F7" s="44"/>
      <c r="G7" s="44"/>
      <c r="H7" s="44"/>
      <c r="I7" s="44"/>
      <c r="J7" s="44"/>
      <c r="K7" s="44"/>
      <c r="L7" s="44"/>
      <c r="M7" s="44"/>
      <c r="N7" s="44"/>
      <c r="O7" s="44"/>
    </row>
    <row r="8" spans="1:21" s="2" customFormat="1" ht="15">
      <c r="A8" s="41" t="s">
        <v>1</v>
      </c>
      <c r="C8" s="40"/>
      <c r="D8" s="40"/>
      <c r="E8" s="40"/>
      <c r="F8" s="40"/>
      <c r="G8" s="40"/>
      <c r="J8" s="1"/>
      <c r="K8" s="1"/>
      <c r="L8" s="1"/>
      <c r="M8" s="1"/>
      <c r="O8" s="1"/>
      <c r="U8" s="62" t="s">
        <v>145</v>
      </c>
    </row>
    <row r="9" spans="1:21" s="49" customFormat="1">
      <c r="A9" s="6" t="s">
        <v>14</v>
      </c>
      <c r="B9" s="6" t="s">
        <v>4</v>
      </c>
      <c r="C9" s="6" t="s">
        <v>5</v>
      </c>
      <c r="D9" s="6" t="s">
        <v>6</v>
      </c>
      <c r="E9" s="6" t="s">
        <v>15</v>
      </c>
      <c r="F9" s="6" t="s">
        <v>16</v>
      </c>
      <c r="G9" s="6" t="s">
        <v>17</v>
      </c>
      <c r="H9" s="6" t="s">
        <v>125</v>
      </c>
      <c r="I9" s="6" t="s">
        <v>141</v>
      </c>
      <c r="J9" s="6" t="s">
        <v>126</v>
      </c>
      <c r="K9" s="6" t="s">
        <v>18</v>
      </c>
      <c r="L9" s="6" t="s">
        <v>143</v>
      </c>
      <c r="M9" s="6" t="s">
        <v>21</v>
      </c>
      <c r="N9" s="6" t="s">
        <v>144</v>
      </c>
      <c r="O9" s="6" t="s">
        <v>142</v>
      </c>
      <c r="P9" s="6" t="s">
        <v>25</v>
      </c>
    </row>
    <row r="10" spans="1:21" s="49" customFormat="1" ht="72">
      <c r="A10" s="50" t="s">
        <v>148</v>
      </c>
      <c r="B10" s="54"/>
      <c r="C10" s="43">
        <v>44098</v>
      </c>
      <c r="D10" s="43" t="s">
        <v>285</v>
      </c>
      <c r="E10" s="56"/>
      <c r="F10" s="57"/>
      <c r="G10" s="57"/>
      <c r="H10" s="50" t="s">
        <v>149</v>
      </c>
      <c r="I10" s="50" t="s">
        <v>150</v>
      </c>
      <c r="J10" s="50" t="s">
        <v>151</v>
      </c>
      <c r="K10" s="50" t="s">
        <v>152</v>
      </c>
      <c r="L10" s="50" t="s">
        <v>152</v>
      </c>
      <c r="M10" s="50" t="s">
        <v>153</v>
      </c>
      <c r="N10" s="55" t="s">
        <v>154</v>
      </c>
      <c r="O10" s="50"/>
      <c r="P10" s="5"/>
      <c r="Q10" s="65"/>
      <c r="R10" s="65">
        <v>100</v>
      </c>
    </row>
    <row r="11" spans="1:21" s="49" customFormat="1" ht="72">
      <c r="A11" s="50" t="s">
        <v>155</v>
      </c>
      <c r="B11" s="54"/>
      <c r="C11" s="43">
        <v>45012</v>
      </c>
      <c r="D11" s="43">
        <v>45331</v>
      </c>
      <c r="E11" s="56"/>
      <c r="F11" s="57"/>
      <c r="G11" s="57"/>
      <c r="H11" s="50" t="s">
        <v>156</v>
      </c>
      <c r="I11" s="50"/>
      <c r="J11" s="50" t="s">
        <v>157</v>
      </c>
      <c r="K11" s="50" t="s">
        <v>158</v>
      </c>
      <c r="L11" s="50"/>
      <c r="M11" s="50" t="s">
        <v>35</v>
      </c>
      <c r="N11" s="55" t="s">
        <v>159</v>
      </c>
      <c r="O11" s="50"/>
      <c r="P11" s="5"/>
      <c r="Q11" s="65"/>
      <c r="R11" s="65">
        <v>0</v>
      </c>
    </row>
    <row r="12" spans="1:21" s="49" customFormat="1" ht="72">
      <c r="A12" s="50" t="s">
        <v>160</v>
      </c>
      <c r="B12" s="54"/>
      <c r="C12" s="43">
        <v>45022</v>
      </c>
      <c r="D12" s="43">
        <v>45382</v>
      </c>
      <c r="E12" s="56"/>
      <c r="F12" s="57"/>
      <c r="G12" s="57"/>
      <c r="H12" s="50" t="s">
        <v>149</v>
      </c>
      <c r="I12" s="50"/>
      <c r="J12" s="50" t="s">
        <v>161</v>
      </c>
      <c r="K12" s="50" t="s">
        <v>162</v>
      </c>
      <c r="L12" s="50"/>
      <c r="M12" s="50" t="s">
        <v>35</v>
      </c>
      <c r="N12" s="55" t="s">
        <v>159</v>
      </c>
      <c r="O12" s="50"/>
      <c r="P12" s="50"/>
      <c r="Q12" s="65"/>
      <c r="R12" s="65">
        <v>0</v>
      </c>
    </row>
    <row r="13" spans="1:21" s="49" customFormat="1" ht="72">
      <c r="A13" s="50" t="s">
        <v>163</v>
      </c>
      <c r="B13" s="54"/>
      <c r="C13" s="43">
        <v>45343</v>
      </c>
      <c r="D13" s="43">
        <v>45343</v>
      </c>
      <c r="E13" s="56"/>
      <c r="F13" s="57"/>
      <c r="G13" s="57"/>
      <c r="H13" s="50" t="s">
        <v>149</v>
      </c>
      <c r="I13" s="50" t="s">
        <v>164</v>
      </c>
      <c r="J13" s="50" t="s">
        <v>165</v>
      </c>
      <c r="K13" s="50" t="s">
        <v>166</v>
      </c>
      <c r="L13" s="50"/>
      <c r="M13" s="50" t="s">
        <v>167</v>
      </c>
      <c r="N13" s="55" t="s">
        <v>159</v>
      </c>
      <c r="O13" s="50"/>
      <c r="P13" s="5"/>
      <c r="Q13" s="65"/>
      <c r="R13" s="65">
        <v>0</v>
      </c>
    </row>
    <row r="14" spans="1:21" s="49" customFormat="1" ht="72">
      <c r="A14" s="50" t="s">
        <v>168</v>
      </c>
      <c r="B14" s="5"/>
      <c r="C14" s="43">
        <v>45355</v>
      </c>
      <c r="D14" s="43">
        <v>45357</v>
      </c>
      <c r="E14" s="51"/>
      <c r="F14" s="52"/>
      <c r="G14" s="52"/>
      <c r="H14" s="50" t="s">
        <v>169</v>
      </c>
      <c r="I14" s="50" t="s">
        <v>170</v>
      </c>
      <c r="J14" s="50" t="s">
        <v>171</v>
      </c>
      <c r="K14" s="50" t="s">
        <v>172</v>
      </c>
      <c r="L14" s="50"/>
      <c r="M14" s="50" t="s">
        <v>173</v>
      </c>
      <c r="N14" s="5" t="s">
        <v>159</v>
      </c>
      <c r="O14" s="50"/>
      <c r="P14" s="5"/>
      <c r="Q14" s="65"/>
      <c r="R14" s="63">
        <v>0</v>
      </c>
    </row>
    <row r="15" spans="1:21" ht="72">
      <c r="A15" s="50" t="s">
        <v>174</v>
      </c>
      <c r="B15" s="54"/>
      <c r="C15" s="43">
        <v>45356</v>
      </c>
      <c r="D15" s="43">
        <v>45363</v>
      </c>
      <c r="E15" s="56"/>
      <c r="F15" s="57"/>
      <c r="G15" s="57"/>
      <c r="H15" s="50" t="s">
        <v>156</v>
      </c>
      <c r="I15" s="50" t="s">
        <v>175</v>
      </c>
      <c r="J15" s="50" t="s">
        <v>176</v>
      </c>
      <c r="K15" s="50" t="s">
        <v>177</v>
      </c>
      <c r="L15" s="50"/>
      <c r="M15" s="50" t="s">
        <v>178</v>
      </c>
      <c r="N15" s="55" t="s">
        <v>159</v>
      </c>
      <c r="O15" s="50"/>
      <c r="P15" s="5"/>
      <c r="Q15" s="65"/>
      <c r="R15" s="65">
        <v>0</v>
      </c>
    </row>
    <row r="16" spans="1:21" ht="72">
      <c r="A16" s="50" t="s">
        <v>179</v>
      </c>
      <c r="B16" s="54"/>
      <c r="C16" s="43">
        <v>45369</v>
      </c>
      <c r="D16" s="43">
        <v>45376</v>
      </c>
      <c r="E16" s="56"/>
      <c r="F16" s="57"/>
      <c r="G16" s="57"/>
      <c r="H16" s="50" t="s">
        <v>169</v>
      </c>
      <c r="I16" s="50" t="s">
        <v>180</v>
      </c>
      <c r="J16" s="50" t="s">
        <v>181</v>
      </c>
      <c r="K16" s="50" t="s">
        <v>172</v>
      </c>
      <c r="L16" s="50"/>
      <c r="M16" s="50" t="s">
        <v>182</v>
      </c>
      <c r="N16" s="55" t="s">
        <v>159</v>
      </c>
      <c r="O16" s="50"/>
      <c r="P16" s="5"/>
      <c r="Q16" s="65"/>
      <c r="R16" s="65">
        <v>0</v>
      </c>
    </row>
    <row r="17" spans="1:18" s="45" customFormat="1" ht="72">
      <c r="A17" s="50" t="s">
        <v>183</v>
      </c>
      <c r="B17" s="54"/>
      <c r="C17" s="43">
        <v>45370</v>
      </c>
      <c r="D17" s="43">
        <v>45385</v>
      </c>
      <c r="E17" s="51"/>
      <c r="F17" s="52"/>
      <c r="G17" s="52"/>
      <c r="H17" s="50" t="s">
        <v>149</v>
      </c>
      <c r="I17" s="50" t="s">
        <v>184</v>
      </c>
      <c r="J17" s="50" t="s">
        <v>185</v>
      </c>
      <c r="K17" s="50" t="s">
        <v>186</v>
      </c>
      <c r="L17" s="50"/>
      <c r="M17" s="50" t="s">
        <v>187</v>
      </c>
      <c r="N17" s="55" t="s">
        <v>159</v>
      </c>
      <c r="O17" s="50"/>
      <c r="P17" s="50"/>
      <c r="Q17" s="63"/>
      <c r="R17" s="65">
        <v>0</v>
      </c>
    </row>
    <row r="18" spans="1:18" s="45" customFormat="1" ht="72">
      <c r="A18" s="50" t="s">
        <v>188</v>
      </c>
      <c r="B18" s="54"/>
      <c r="C18" s="43">
        <v>45370</v>
      </c>
      <c r="D18" s="43">
        <v>45371</v>
      </c>
      <c r="E18" s="56"/>
      <c r="F18" s="57"/>
      <c r="G18" s="57"/>
      <c r="H18" s="50" t="s">
        <v>156</v>
      </c>
      <c r="I18" s="50" t="s">
        <v>189</v>
      </c>
      <c r="J18" s="50" t="s">
        <v>190</v>
      </c>
      <c r="K18" s="50" t="s">
        <v>191</v>
      </c>
      <c r="L18" s="50"/>
      <c r="M18" s="50" t="s">
        <v>192</v>
      </c>
      <c r="N18" s="55" t="s">
        <v>159</v>
      </c>
      <c r="O18" s="50"/>
      <c r="P18" s="5"/>
      <c r="Q18" s="63"/>
      <c r="R18" s="65">
        <v>0</v>
      </c>
    </row>
    <row r="19" spans="1:18" s="45" customFormat="1" ht="72">
      <c r="A19" s="50" t="s">
        <v>193</v>
      </c>
      <c r="B19" s="54"/>
      <c r="C19" s="43">
        <v>45372</v>
      </c>
      <c r="D19" s="43">
        <v>45378</v>
      </c>
      <c r="E19" s="56"/>
      <c r="F19" s="52"/>
      <c r="G19" s="52"/>
      <c r="H19" s="50" t="s">
        <v>156</v>
      </c>
      <c r="I19" s="50" t="s">
        <v>194</v>
      </c>
      <c r="J19" s="50" t="s">
        <v>195</v>
      </c>
      <c r="K19" s="50" t="s">
        <v>196</v>
      </c>
      <c r="L19" s="50"/>
      <c r="M19" s="50" t="s">
        <v>197</v>
      </c>
      <c r="N19" s="55" t="s">
        <v>159</v>
      </c>
      <c r="O19" s="50"/>
      <c r="P19" s="5"/>
      <c r="Q19" s="65"/>
      <c r="R19" s="65">
        <v>0</v>
      </c>
    </row>
    <row r="20" spans="1:18" s="45" customFormat="1" ht="24">
      <c r="A20" s="50" t="s">
        <v>198</v>
      </c>
      <c r="B20" s="54" t="s">
        <v>199</v>
      </c>
      <c r="C20" s="43">
        <v>45383</v>
      </c>
      <c r="D20" s="43">
        <v>45384</v>
      </c>
      <c r="E20" s="51" t="s">
        <v>200</v>
      </c>
      <c r="F20" s="52"/>
      <c r="G20" s="52"/>
      <c r="H20" s="50" t="s">
        <v>149</v>
      </c>
      <c r="I20" s="50" t="s">
        <v>164</v>
      </c>
      <c r="J20" s="50" t="s">
        <v>201</v>
      </c>
      <c r="K20" s="50" t="s">
        <v>202</v>
      </c>
      <c r="L20" s="50" t="s">
        <v>27</v>
      </c>
      <c r="M20" s="50" t="s">
        <v>203</v>
      </c>
      <c r="N20" s="55" t="s">
        <v>204</v>
      </c>
      <c r="O20" s="50"/>
      <c r="P20" s="50"/>
      <c r="Q20" s="65" t="s">
        <v>205</v>
      </c>
      <c r="R20" s="65">
        <v>0</v>
      </c>
    </row>
    <row r="21" spans="1:18" s="45" customFormat="1" ht="72">
      <c r="A21" s="50" t="s">
        <v>206</v>
      </c>
      <c r="B21" s="54"/>
      <c r="C21" s="43">
        <v>45384</v>
      </c>
      <c r="D21" s="43">
        <v>45394</v>
      </c>
      <c r="E21" s="56"/>
      <c r="F21" s="57"/>
      <c r="G21" s="57"/>
      <c r="H21" s="50" t="s">
        <v>156</v>
      </c>
      <c r="I21" s="50" t="s">
        <v>194</v>
      </c>
      <c r="J21" s="50" t="s">
        <v>157</v>
      </c>
      <c r="K21" s="50" t="s">
        <v>207</v>
      </c>
      <c r="L21" s="50"/>
      <c r="M21" s="50" t="s">
        <v>208</v>
      </c>
      <c r="N21" s="55" t="s">
        <v>159</v>
      </c>
      <c r="O21" s="50"/>
      <c r="P21" s="5"/>
      <c r="Q21" s="65"/>
      <c r="R21" s="65">
        <v>0</v>
      </c>
    </row>
    <row r="22" spans="1:18" s="45" customFormat="1" ht="72">
      <c r="A22" s="50" t="s">
        <v>209</v>
      </c>
      <c r="B22" s="54" t="s">
        <v>199</v>
      </c>
      <c r="C22" s="43">
        <v>45386</v>
      </c>
      <c r="D22" s="43">
        <v>45387</v>
      </c>
      <c r="E22" s="56" t="s">
        <v>210</v>
      </c>
      <c r="F22" s="57">
        <v>45411</v>
      </c>
      <c r="G22" s="57">
        <v>45413</v>
      </c>
      <c r="H22" s="50" t="s">
        <v>149</v>
      </c>
      <c r="I22" s="50" t="s">
        <v>211</v>
      </c>
      <c r="J22" s="50" t="s">
        <v>212</v>
      </c>
      <c r="K22" s="50" t="s">
        <v>213</v>
      </c>
      <c r="L22" s="50"/>
      <c r="M22" s="50" t="s">
        <v>35</v>
      </c>
      <c r="N22" s="55" t="s">
        <v>159</v>
      </c>
      <c r="O22" s="50"/>
      <c r="P22" s="50"/>
      <c r="Q22" s="65" t="s">
        <v>214</v>
      </c>
      <c r="R22" s="65">
        <v>0</v>
      </c>
    </row>
    <row r="23" spans="1:18" s="45" customFormat="1" ht="24">
      <c r="A23" s="5" t="s">
        <v>215</v>
      </c>
      <c r="B23" s="5"/>
      <c r="C23" s="43">
        <v>45390</v>
      </c>
      <c r="D23" s="43">
        <v>45393</v>
      </c>
      <c r="E23" s="5"/>
      <c r="F23" s="5"/>
      <c r="G23" s="5"/>
      <c r="H23" s="5" t="s">
        <v>149</v>
      </c>
      <c r="I23" s="5" t="s">
        <v>216</v>
      </c>
      <c r="J23" s="5" t="s">
        <v>165</v>
      </c>
      <c r="K23" s="5" t="s">
        <v>172</v>
      </c>
      <c r="L23" s="5" t="s">
        <v>27</v>
      </c>
      <c r="M23" s="5" t="s">
        <v>203</v>
      </c>
      <c r="N23" s="5" t="s">
        <v>204</v>
      </c>
      <c r="O23" s="5"/>
      <c r="P23" s="5"/>
      <c r="Q23" s="64"/>
      <c r="R23" s="65">
        <v>0</v>
      </c>
    </row>
    <row r="24" spans="1:18" s="45" customFormat="1" ht="45">
      <c r="A24" s="50" t="s">
        <v>217</v>
      </c>
      <c r="B24" s="54" t="s">
        <v>199</v>
      </c>
      <c r="C24" s="43">
        <v>45390</v>
      </c>
      <c r="D24" s="43">
        <v>45427</v>
      </c>
      <c r="E24" s="56" t="s">
        <v>210</v>
      </c>
      <c r="F24" s="57">
        <v>45413</v>
      </c>
      <c r="G24" s="57">
        <v>45443</v>
      </c>
      <c r="H24" s="50" t="s">
        <v>156</v>
      </c>
      <c r="I24" s="50" t="s">
        <v>194</v>
      </c>
      <c r="J24" s="50" t="s">
        <v>195</v>
      </c>
      <c r="K24" s="50" t="s">
        <v>196</v>
      </c>
      <c r="L24" s="50" t="s">
        <v>27</v>
      </c>
      <c r="M24" s="50" t="s">
        <v>203</v>
      </c>
      <c r="N24" s="55" t="s">
        <v>204</v>
      </c>
      <c r="O24" s="50"/>
      <c r="P24" s="50"/>
      <c r="Q24" s="65" t="s">
        <v>214</v>
      </c>
      <c r="R24" s="65">
        <v>0</v>
      </c>
    </row>
    <row r="25" spans="1:18" s="45" customFormat="1" ht="72">
      <c r="A25" s="50" t="s">
        <v>218</v>
      </c>
      <c r="B25" s="54"/>
      <c r="C25" s="43">
        <v>45391</v>
      </c>
      <c r="D25" s="43">
        <v>45413</v>
      </c>
      <c r="E25" s="56"/>
      <c r="F25" s="57"/>
      <c r="G25" s="57"/>
      <c r="H25" s="50" t="s">
        <v>149</v>
      </c>
      <c r="I25" s="50" t="s">
        <v>164</v>
      </c>
      <c r="J25" s="50" t="s">
        <v>212</v>
      </c>
      <c r="K25" s="50" t="s">
        <v>219</v>
      </c>
      <c r="L25" s="50"/>
      <c r="M25" s="50" t="s">
        <v>220</v>
      </c>
      <c r="N25" s="55" t="s">
        <v>159</v>
      </c>
      <c r="O25" s="50"/>
      <c r="P25" s="5"/>
      <c r="Q25" s="65"/>
      <c r="R25" s="65">
        <v>0</v>
      </c>
    </row>
    <row r="26" spans="1:18" s="45" customFormat="1" ht="45">
      <c r="A26" s="50" t="s">
        <v>221</v>
      </c>
      <c r="B26" s="54" t="s">
        <v>199</v>
      </c>
      <c r="C26" s="43">
        <v>45393</v>
      </c>
      <c r="D26" s="43">
        <v>45394</v>
      </c>
      <c r="E26" s="56" t="s">
        <v>210</v>
      </c>
      <c r="F26" s="52">
        <v>45418</v>
      </c>
      <c r="G26" s="52">
        <v>45422</v>
      </c>
      <c r="H26" s="50" t="s">
        <v>149</v>
      </c>
      <c r="I26" s="50" t="s">
        <v>164</v>
      </c>
      <c r="J26" s="50" t="s">
        <v>222</v>
      </c>
      <c r="K26" s="50" t="s">
        <v>223</v>
      </c>
      <c r="L26" s="50" t="s">
        <v>27</v>
      </c>
      <c r="M26" s="50" t="s">
        <v>203</v>
      </c>
      <c r="N26" s="55" t="s">
        <v>204</v>
      </c>
      <c r="O26" s="50"/>
      <c r="P26" s="50"/>
      <c r="Q26" s="65" t="s">
        <v>214</v>
      </c>
      <c r="R26" s="65">
        <v>0</v>
      </c>
    </row>
    <row r="27" spans="1:18" s="45" customFormat="1" ht="24">
      <c r="A27" s="50" t="s">
        <v>224</v>
      </c>
      <c r="B27" s="54"/>
      <c r="C27" s="43">
        <v>45394</v>
      </c>
      <c r="D27" s="43">
        <v>45398</v>
      </c>
      <c r="E27" s="56"/>
      <c r="F27" s="57"/>
      <c r="G27" s="57"/>
      <c r="H27" s="50" t="s">
        <v>149</v>
      </c>
      <c r="I27" s="50" t="s">
        <v>225</v>
      </c>
      <c r="J27" s="50" t="s">
        <v>165</v>
      </c>
      <c r="K27" s="50" t="s">
        <v>172</v>
      </c>
      <c r="L27" s="50" t="s">
        <v>27</v>
      </c>
      <c r="M27" s="50" t="s">
        <v>203</v>
      </c>
      <c r="N27" s="55" t="s">
        <v>204</v>
      </c>
      <c r="O27" s="50"/>
      <c r="P27" s="50"/>
      <c r="Q27" s="63"/>
      <c r="R27" s="65">
        <v>0</v>
      </c>
    </row>
    <row r="28" spans="1:18" s="45" customFormat="1" ht="72">
      <c r="A28" s="50" t="s">
        <v>226</v>
      </c>
      <c r="B28" s="54"/>
      <c r="C28" s="43">
        <v>45398</v>
      </c>
      <c r="D28" s="43">
        <v>45408</v>
      </c>
      <c r="E28" s="56"/>
      <c r="F28" s="52"/>
      <c r="G28" s="52"/>
      <c r="H28" s="50" t="s">
        <v>156</v>
      </c>
      <c r="I28" s="50" t="s">
        <v>227</v>
      </c>
      <c r="J28" s="50" t="s">
        <v>228</v>
      </c>
      <c r="K28" s="50" t="s">
        <v>229</v>
      </c>
      <c r="L28" s="50" t="s">
        <v>230</v>
      </c>
      <c r="M28" s="50" t="s">
        <v>231</v>
      </c>
      <c r="N28" s="55" t="s">
        <v>282</v>
      </c>
      <c r="O28" s="50" t="s">
        <v>232</v>
      </c>
      <c r="P28" s="50"/>
      <c r="Q28" s="63"/>
      <c r="R28" s="65">
        <v>52</v>
      </c>
    </row>
    <row r="29" spans="1:18" s="45" customFormat="1" ht="24">
      <c r="A29" s="50" t="s">
        <v>233</v>
      </c>
      <c r="B29" s="54"/>
      <c r="C29" s="43">
        <v>45399</v>
      </c>
      <c r="D29" s="43">
        <v>45402</v>
      </c>
      <c r="E29" s="56"/>
      <c r="F29" s="52"/>
      <c r="G29" s="52"/>
      <c r="H29" s="50" t="s">
        <v>149</v>
      </c>
      <c r="I29" s="50" t="s">
        <v>234</v>
      </c>
      <c r="J29" s="50" t="s">
        <v>165</v>
      </c>
      <c r="K29" s="50" t="s">
        <v>235</v>
      </c>
      <c r="L29" s="50" t="s">
        <v>27</v>
      </c>
      <c r="M29" s="50" t="s">
        <v>203</v>
      </c>
      <c r="N29" s="55" t="s">
        <v>204</v>
      </c>
      <c r="O29" s="50"/>
      <c r="P29" s="5"/>
      <c r="Q29" s="65"/>
      <c r="R29" s="65">
        <v>0</v>
      </c>
    </row>
    <row r="30" spans="1:18" s="45" customFormat="1" ht="24">
      <c r="A30" s="50" t="s">
        <v>236</v>
      </c>
      <c r="B30" s="54"/>
      <c r="C30" s="43">
        <v>45404</v>
      </c>
      <c r="D30" s="43">
        <v>45411</v>
      </c>
      <c r="E30" s="56"/>
      <c r="F30" s="57"/>
      <c r="G30" s="57"/>
      <c r="H30" s="50" t="s">
        <v>169</v>
      </c>
      <c r="I30" s="50" t="s">
        <v>237</v>
      </c>
      <c r="J30" s="50" t="s">
        <v>238</v>
      </c>
      <c r="K30" s="50" t="s">
        <v>235</v>
      </c>
      <c r="L30" s="50" t="s">
        <v>27</v>
      </c>
      <c r="M30" s="50" t="s">
        <v>203</v>
      </c>
      <c r="N30" s="55" t="s">
        <v>204</v>
      </c>
      <c r="O30" s="50"/>
      <c r="P30" s="50"/>
      <c r="Q30" s="65"/>
      <c r="R30" s="65">
        <v>0</v>
      </c>
    </row>
    <row r="31" spans="1:18" s="45" customFormat="1" ht="72">
      <c r="A31" s="50" t="s">
        <v>239</v>
      </c>
      <c r="B31" s="54" t="s">
        <v>199</v>
      </c>
      <c r="C31" s="43">
        <v>45405</v>
      </c>
      <c r="D31" s="43">
        <v>45412</v>
      </c>
      <c r="E31" s="56" t="s">
        <v>200</v>
      </c>
      <c r="F31" s="57"/>
      <c r="G31" s="57"/>
      <c r="H31" s="50" t="s">
        <v>169</v>
      </c>
      <c r="I31" s="50" t="s">
        <v>240</v>
      </c>
      <c r="J31" s="50" t="s">
        <v>241</v>
      </c>
      <c r="K31" s="50" t="s">
        <v>242</v>
      </c>
      <c r="L31" s="50"/>
      <c r="M31" s="50" t="s">
        <v>243</v>
      </c>
      <c r="N31" s="55" t="s">
        <v>159</v>
      </c>
      <c r="O31" s="50"/>
      <c r="P31" s="50"/>
      <c r="Q31" s="65" t="s">
        <v>205</v>
      </c>
      <c r="R31" s="65">
        <v>0</v>
      </c>
    </row>
    <row r="32" spans="1:18" s="45" customFormat="1" ht="24">
      <c r="A32" s="50" t="s">
        <v>244</v>
      </c>
      <c r="B32" s="54"/>
      <c r="C32" s="43">
        <v>45407</v>
      </c>
      <c r="D32" s="43">
        <v>45414</v>
      </c>
      <c r="E32" s="56"/>
      <c r="F32" s="52"/>
      <c r="G32" s="52"/>
      <c r="H32" s="50" t="s">
        <v>156</v>
      </c>
      <c r="I32" s="50" t="s">
        <v>245</v>
      </c>
      <c r="J32" s="50" t="s">
        <v>190</v>
      </c>
      <c r="K32" s="50" t="s">
        <v>246</v>
      </c>
      <c r="L32" s="50" t="s">
        <v>27</v>
      </c>
      <c r="M32" s="50" t="s">
        <v>203</v>
      </c>
      <c r="N32" s="55" t="s">
        <v>204</v>
      </c>
      <c r="O32" s="50"/>
      <c r="P32" s="5"/>
      <c r="Q32" s="65"/>
      <c r="R32" s="65">
        <v>0</v>
      </c>
    </row>
    <row r="33" spans="1:18" s="45" customFormat="1" ht="24">
      <c r="A33" s="50" t="s">
        <v>247</v>
      </c>
      <c r="B33" s="54" t="s">
        <v>199</v>
      </c>
      <c r="C33" s="43">
        <v>45411</v>
      </c>
      <c r="D33" s="43">
        <v>45422</v>
      </c>
      <c r="E33" s="56" t="s">
        <v>200</v>
      </c>
      <c r="F33" s="57"/>
      <c r="G33" s="57"/>
      <c r="H33" s="50" t="s">
        <v>156</v>
      </c>
      <c r="I33" s="50" t="s">
        <v>248</v>
      </c>
      <c r="J33" s="50" t="s">
        <v>190</v>
      </c>
      <c r="K33" s="50" t="s">
        <v>246</v>
      </c>
      <c r="L33" s="50" t="s">
        <v>27</v>
      </c>
      <c r="M33" s="50" t="s">
        <v>203</v>
      </c>
      <c r="N33" s="55" t="s">
        <v>204</v>
      </c>
      <c r="O33" s="50"/>
      <c r="P33" s="5"/>
      <c r="Q33" s="65" t="s">
        <v>205</v>
      </c>
      <c r="R33" s="65">
        <v>0</v>
      </c>
    </row>
    <row r="34" spans="1:18" s="45" customFormat="1" ht="72">
      <c r="A34" s="50" t="s">
        <v>249</v>
      </c>
      <c r="B34" s="54"/>
      <c r="C34" s="43">
        <v>45412</v>
      </c>
      <c r="D34" s="43">
        <v>45414</v>
      </c>
      <c r="E34" s="56"/>
      <c r="F34" s="52"/>
      <c r="G34" s="52"/>
      <c r="H34" s="50" t="s">
        <v>156</v>
      </c>
      <c r="I34" s="50" t="s">
        <v>250</v>
      </c>
      <c r="J34" s="50" t="s">
        <v>251</v>
      </c>
      <c r="K34" s="50" t="s">
        <v>252</v>
      </c>
      <c r="L34" s="50"/>
      <c r="M34" s="50" t="s">
        <v>253</v>
      </c>
      <c r="N34" s="55" t="s">
        <v>159</v>
      </c>
      <c r="O34" s="50"/>
      <c r="P34" s="5"/>
      <c r="Q34" s="65"/>
      <c r="R34" s="65">
        <v>0</v>
      </c>
    </row>
    <row r="35" spans="1:18" s="45" customFormat="1" ht="24">
      <c r="A35" s="50" t="s">
        <v>254</v>
      </c>
      <c r="B35" s="5"/>
      <c r="C35" s="43">
        <v>45412</v>
      </c>
      <c r="D35" s="43">
        <v>45426</v>
      </c>
      <c r="E35" s="51"/>
      <c r="F35" s="52"/>
      <c r="G35" s="52"/>
      <c r="H35" s="50" t="s">
        <v>169</v>
      </c>
      <c r="I35" s="50" t="s">
        <v>255</v>
      </c>
      <c r="J35" s="50" t="s">
        <v>238</v>
      </c>
      <c r="K35" s="50" t="s">
        <v>235</v>
      </c>
      <c r="L35" s="50" t="s">
        <v>27</v>
      </c>
      <c r="M35" s="50" t="s">
        <v>203</v>
      </c>
      <c r="N35" s="5" t="s">
        <v>204</v>
      </c>
      <c r="O35" s="50"/>
      <c r="P35" s="5"/>
      <c r="Q35" s="63"/>
      <c r="R35" s="65">
        <v>0</v>
      </c>
    </row>
    <row r="36" spans="1:18" s="45" customFormat="1" ht="24">
      <c r="A36" s="50" t="s">
        <v>256</v>
      </c>
      <c r="B36" s="54"/>
      <c r="C36" s="43">
        <v>45415</v>
      </c>
      <c r="D36" s="43">
        <v>45426</v>
      </c>
      <c r="E36" s="56"/>
      <c r="F36" s="52"/>
      <c r="G36" s="52"/>
      <c r="H36" s="50" t="s">
        <v>169</v>
      </c>
      <c r="I36" s="50" t="s">
        <v>257</v>
      </c>
      <c r="J36" s="50" t="s">
        <v>258</v>
      </c>
      <c r="K36" s="50" t="s">
        <v>259</v>
      </c>
      <c r="L36" s="50" t="s">
        <v>27</v>
      </c>
      <c r="M36" s="50" t="s">
        <v>203</v>
      </c>
      <c r="N36" s="55" t="s">
        <v>204</v>
      </c>
      <c r="O36" s="50"/>
      <c r="P36" s="50"/>
      <c r="Q36" s="65"/>
      <c r="R36" s="65">
        <v>0</v>
      </c>
    </row>
    <row r="37" spans="1:18" s="45" customFormat="1" ht="72">
      <c r="A37" s="50" t="s">
        <v>260</v>
      </c>
      <c r="B37" s="54"/>
      <c r="C37" s="43">
        <v>45419</v>
      </c>
      <c r="D37" s="43">
        <v>45435</v>
      </c>
      <c r="E37" s="56"/>
      <c r="F37" s="52"/>
      <c r="G37" s="52"/>
      <c r="H37" s="50" t="s">
        <v>149</v>
      </c>
      <c r="I37" s="50" t="s">
        <v>211</v>
      </c>
      <c r="J37" s="50" t="s">
        <v>212</v>
      </c>
      <c r="K37" s="50" t="s">
        <v>261</v>
      </c>
      <c r="L37" s="50" t="s">
        <v>202</v>
      </c>
      <c r="M37" s="50" t="s">
        <v>262</v>
      </c>
      <c r="N37" s="55" t="s">
        <v>283</v>
      </c>
      <c r="O37" s="50" t="s">
        <v>263</v>
      </c>
      <c r="P37" s="50"/>
      <c r="Q37" s="65"/>
      <c r="R37" s="65">
        <v>66</v>
      </c>
    </row>
    <row r="38" spans="1:18" s="45" customFormat="1" ht="24">
      <c r="A38" s="50" t="s">
        <v>264</v>
      </c>
      <c r="B38" s="54" t="s">
        <v>199</v>
      </c>
      <c r="C38" s="43">
        <v>45420</v>
      </c>
      <c r="D38" s="43">
        <v>45495</v>
      </c>
      <c r="E38" s="56" t="s">
        <v>200</v>
      </c>
      <c r="F38" s="52"/>
      <c r="G38" s="52"/>
      <c r="H38" s="50" t="s">
        <v>149</v>
      </c>
      <c r="I38" s="50" t="s">
        <v>164</v>
      </c>
      <c r="J38" s="50" t="s">
        <v>212</v>
      </c>
      <c r="K38" s="50" t="s">
        <v>213</v>
      </c>
      <c r="L38" s="50" t="s">
        <v>27</v>
      </c>
      <c r="M38" s="50" t="s">
        <v>203</v>
      </c>
      <c r="N38" s="55" t="s">
        <v>204</v>
      </c>
      <c r="O38" s="50"/>
      <c r="P38" s="50"/>
      <c r="Q38" s="65" t="s">
        <v>205</v>
      </c>
      <c r="R38" s="65">
        <v>0</v>
      </c>
    </row>
    <row r="39" spans="1:18" s="45" customFormat="1" ht="24">
      <c r="A39" s="50" t="s">
        <v>265</v>
      </c>
      <c r="B39" s="54"/>
      <c r="C39" s="43">
        <v>45425</v>
      </c>
      <c r="D39" s="43">
        <v>45436</v>
      </c>
      <c r="E39" s="56"/>
      <c r="F39" s="57"/>
      <c r="G39" s="57"/>
      <c r="H39" s="50" t="s">
        <v>149</v>
      </c>
      <c r="I39" s="50" t="s">
        <v>216</v>
      </c>
      <c r="J39" s="50" t="s">
        <v>185</v>
      </c>
      <c r="K39" s="50" t="s">
        <v>186</v>
      </c>
      <c r="L39" s="50" t="s">
        <v>27</v>
      </c>
      <c r="M39" s="50" t="s">
        <v>266</v>
      </c>
      <c r="N39" s="55" t="s">
        <v>204</v>
      </c>
      <c r="O39" s="50"/>
      <c r="P39" s="50"/>
      <c r="Q39" s="63"/>
      <c r="R39" s="65">
        <v>0</v>
      </c>
    </row>
    <row r="40" spans="1:18" s="45" customFormat="1" ht="24">
      <c r="A40" s="50" t="s">
        <v>267</v>
      </c>
      <c r="B40" s="54"/>
      <c r="C40" s="43">
        <v>45427</v>
      </c>
      <c r="D40" s="43">
        <v>45434</v>
      </c>
      <c r="E40" s="56"/>
      <c r="F40" s="57"/>
      <c r="G40" s="57"/>
      <c r="H40" s="50" t="s">
        <v>156</v>
      </c>
      <c r="I40" s="50"/>
      <c r="J40" s="50" t="s">
        <v>190</v>
      </c>
      <c r="K40" s="50" t="s">
        <v>268</v>
      </c>
      <c r="L40" s="50" t="s">
        <v>27</v>
      </c>
      <c r="M40" s="50" t="s">
        <v>203</v>
      </c>
      <c r="N40" s="55" t="s">
        <v>204</v>
      </c>
      <c r="O40" s="50"/>
      <c r="P40" s="50"/>
      <c r="Q40" s="63"/>
      <c r="R40" s="65">
        <v>0</v>
      </c>
    </row>
    <row r="41" spans="1:18" s="45" customFormat="1" ht="24">
      <c r="A41" s="50" t="s">
        <v>269</v>
      </c>
      <c r="B41" s="54" t="s">
        <v>199</v>
      </c>
      <c r="C41" s="43">
        <v>45440</v>
      </c>
      <c r="D41" s="43">
        <v>45443</v>
      </c>
      <c r="E41" s="56" t="s">
        <v>200</v>
      </c>
      <c r="F41" s="52"/>
      <c r="G41" s="52"/>
      <c r="H41" s="50" t="s">
        <v>156</v>
      </c>
      <c r="I41" s="50" t="s">
        <v>175</v>
      </c>
      <c r="J41" s="50" t="s">
        <v>176</v>
      </c>
      <c r="K41" s="50" t="s">
        <v>177</v>
      </c>
      <c r="L41" s="50" t="s">
        <v>27</v>
      </c>
      <c r="M41" s="50" t="s">
        <v>203</v>
      </c>
      <c r="N41" s="55" t="s">
        <v>204</v>
      </c>
      <c r="O41" s="50"/>
      <c r="P41" s="5"/>
      <c r="Q41" s="63" t="s">
        <v>205</v>
      </c>
      <c r="R41" s="65">
        <v>0</v>
      </c>
    </row>
    <row r="42" spans="1:18" s="45" customFormat="1" ht="24">
      <c r="A42" s="50" t="s">
        <v>270</v>
      </c>
      <c r="B42" s="54" t="s">
        <v>199</v>
      </c>
      <c r="C42" s="43">
        <v>45444</v>
      </c>
      <c r="D42" s="43">
        <v>45504</v>
      </c>
      <c r="E42" s="56" t="s">
        <v>200</v>
      </c>
      <c r="F42" s="52"/>
      <c r="G42" s="52"/>
      <c r="H42" s="50" t="s">
        <v>156</v>
      </c>
      <c r="I42" s="50" t="s">
        <v>175</v>
      </c>
      <c r="J42" s="50" t="s">
        <v>195</v>
      </c>
      <c r="K42" s="50" t="s">
        <v>196</v>
      </c>
      <c r="L42" s="50" t="s">
        <v>27</v>
      </c>
      <c r="M42" s="50" t="s">
        <v>203</v>
      </c>
      <c r="N42" s="55" t="s">
        <v>204</v>
      </c>
      <c r="O42" s="50"/>
      <c r="P42" s="5"/>
      <c r="Q42" s="65" t="s">
        <v>205</v>
      </c>
      <c r="R42" s="65">
        <v>0</v>
      </c>
    </row>
    <row r="43" spans="1:18" s="45" customFormat="1" ht="36">
      <c r="A43" s="50" t="s">
        <v>271</v>
      </c>
      <c r="B43" s="54"/>
      <c r="C43" s="43">
        <v>45446</v>
      </c>
      <c r="D43" s="43">
        <v>45454</v>
      </c>
      <c r="E43" s="56"/>
      <c r="F43" s="52"/>
      <c r="G43" s="52"/>
      <c r="H43" s="50" t="s">
        <v>156</v>
      </c>
      <c r="I43" s="50" t="s">
        <v>272</v>
      </c>
      <c r="J43" s="50" t="s">
        <v>157</v>
      </c>
      <c r="K43" s="50" t="s">
        <v>273</v>
      </c>
      <c r="L43" s="50"/>
      <c r="M43" s="50" t="s">
        <v>274</v>
      </c>
      <c r="N43" s="55" t="s">
        <v>275</v>
      </c>
      <c r="O43" s="50"/>
      <c r="P43" s="5"/>
      <c r="Q43" s="65"/>
      <c r="R43" s="65">
        <v>0</v>
      </c>
    </row>
    <row r="44" spans="1:18" s="45" customFormat="1" ht="24">
      <c r="A44" s="50" t="s">
        <v>276</v>
      </c>
      <c r="B44" s="54"/>
      <c r="C44" s="43">
        <v>45446</v>
      </c>
      <c r="D44" s="43">
        <v>45448</v>
      </c>
      <c r="E44" s="56"/>
      <c r="F44" s="52"/>
      <c r="G44" s="52"/>
      <c r="H44" s="50" t="s">
        <v>169</v>
      </c>
      <c r="I44" s="50" t="s">
        <v>277</v>
      </c>
      <c r="J44" s="50" t="s">
        <v>278</v>
      </c>
      <c r="K44" s="50" t="s">
        <v>172</v>
      </c>
      <c r="L44" s="50" t="s">
        <v>27</v>
      </c>
      <c r="M44" s="50" t="s">
        <v>203</v>
      </c>
      <c r="N44" s="55" t="s">
        <v>204</v>
      </c>
      <c r="O44" s="50"/>
      <c r="P44" s="50"/>
      <c r="Q44" s="65"/>
      <c r="R44" s="65">
        <v>0</v>
      </c>
    </row>
    <row r="45" spans="1:18" s="45" customFormat="1" ht="72">
      <c r="A45" s="50" t="s">
        <v>279</v>
      </c>
      <c r="B45" s="54"/>
      <c r="C45" s="43">
        <v>45454</v>
      </c>
      <c r="D45" s="43">
        <v>45464</v>
      </c>
      <c r="E45" s="56"/>
      <c r="F45" s="52"/>
      <c r="G45" s="52"/>
      <c r="H45" s="50" t="s">
        <v>149</v>
      </c>
      <c r="I45" s="50" t="s">
        <v>211</v>
      </c>
      <c r="J45" s="50" t="s">
        <v>212</v>
      </c>
      <c r="K45" s="50" t="s">
        <v>219</v>
      </c>
      <c r="L45" s="50" t="s">
        <v>219</v>
      </c>
      <c r="M45" s="50" t="s">
        <v>280</v>
      </c>
      <c r="N45" s="55" t="s">
        <v>284</v>
      </c>
      <c r="O45" s="50" t="s">
        <v>263</v>
      </c>
      <c r="P45" s="5"/>
      <c r="Q45" s="65"/>
      <c r="R45" s="65">
        <v>44</v>
      </c>
    </row>
    <row r="46" spans="1:18" s="45" customFormat="1" ht="24">
      <c r="A46" s="50" t="s">
        <v>281</v>
      </c>
      <c r="B46" s="54"/>
      <c r="C46" s="43">
        <v>45458</v>
      </c>
      <c r="D46" s="43">
        <v>45471</v>
      </c>
      <c r="E46" s="51"/>
      <c r="F46" s="52"/>
      <c r="G46" s="52"/>
      <c r="H46" s="50" t="s">
        <v>156</v>
      </c>
      <c r="I46" s="50" t="s">
        <v>175</v>
      </c>
      <c r="J46" s="50" t="s">
        <v>157</v>
      </c>
      <c r="K46" s="50" t="s">
        <v>273</v>
      </c>
      <c r="L46" s="50" t="s">
        <v>27</v>
      </c>
      <c r="M46" s="50" t="s">
        <v>203</v>
      </c>
      <c r="N46" s="55" t="s">
        <v>204</v>
      </c>
      <c r="O46" s="50"/>
      <c r="P46" s="50"/>
      <c r="Q46" s="65"/>
      <c r="R46" s="65">
        <v>0</v>
      </c>
    </row>
    <row r="47" spans="1:18" s="45" customFormat="1" ht="15">
      <c r="A47" s="63"/>
      <c r="B47" s="65"/>
    </row>
    <row r="48" spans="1:18" s="45" customFormat="1" ht="15">
      <c r="A48" s="63"/>
      <c r="B48" s="64"/>
    </row>
    <row r="49" spans="1:2" s="45" customFormat="1" ht="15">
      <c r="A49" s="63"/>
      <c r="B49" s="64"/>
    </row>
    <row r="50" spans="1:2" s="45" customFormat="1" ht="15">
      <c r="A50" s="65"/>
      <c r="B50" s="65"/>
    </row>
    <row r="51" spans="1:2" s="45" customFormat="1" ht="15">
      <c r="A51" s="65"/>
      <c r="B51" s="65"/>
    </row>
    <row r="52" spans="1:2" s="45" customFormat="1" ht="15">
      <c r="A52" s="65"/>
      <c r="B52" s="64"/>
    </row>
    <row r="53" spans="1:2" s="45" customFormat="1" ht="15">
      <c r="A53" s="63"/>
      <c r="B53" s="64"/>
    </row>
    <row r="54" spans="1:2" s="45" customFormat="1" ht="15">
      <c r="A54" s="63"/>
      <c r="B54" s="64"/>
    </row>
    <row r="55" spans="1:2" s="45" customFormat="1" ht="15">
      <c r="A55" s="65"/>
      <c r="B55" s="65"/>
    </row>
    <row r="56" spans="1:2" s="45" customFormat="1" ht="15">
      <c r="A56" s="65"/>
      <c r="B56" s="65"/>
    </row>
    <row r="57" spans="1:2" s="45" customFormat="1" ht="15">
      <c r="A57" s="65"/>
      <c r="B57" s="65"/>
    </row>
    <row r="58" spans="1:2" s="45" customFormat="1" ht="15">
      <c r="A58" s="65"/>
      <c r="B58" s="65"/>
    </row>
    <row r="59" spans="1:2" s="45" customFormat="1" ht="15">
      <c r="A59" s="65"/>
      <c r="B59" s="65"/>
    </row>
    <row r="60" spans="1:2" s="45" customFormat="1" ht="15">
      <c r="A60" s="65"/>
      <c r="B60" s="65"/>
    </row>
    <row r="61" spans="1:2" s="45" customFormat="1" ht="15">
      <c r="A61" s="65"/>
      <c r="B61" s="65"/>
    </row>
    <row r="62" spans="1:2" s="45" customFormat="1" ht="15">
      <c r="A62" s="65"/>
      <c r="B62" s="65"/>
    </row>
    <row r="63" spans="1:2" s="45" customFormat="1" ht="15">
      <c r="B63" s="65"/>
    </row>
    <row r="64" spans="1:2" s="45" customFormat="1" ht="15">
      <c r="A64" s="65"/>
      <c r="B64" s="65"/>
    </row>
    <row r="65" spans="2:2" s="45" customFormat="1" ht="15">
      <c r="B65" s="65"/>
    </row>
    <row r="66" spans="2:2" s="45" customFormat="1" ht="15">
      <c r="B66" s="65"/>
    </row>
    <row r="67" spans="2:2" s="45" customFormat="1" ht="15">
      <c r="B67" s="65"/>
    </row>
    <row r="68" spans="2:2" s="45" customFormat="1" ht="15">
      <c r="B68" s="65"/>
    </row>
    <row r="69" spans="2:2" s="45" customFormat="1"/>
    <row r="70" spans="2:2" s="45" customFormat="1"/>
    <row r="71" spans="2:2" s="45" customFormat="1"/>
    <row r="72" spans="2:2" s="45" customFormat="1"/>
    <row r="73" spans="2:2" s="45" customFormat="1"/>
    <row r="74" spans="2:2" s="45" customFormat="1"/>
    <row r="75" spans="2:2" s="45" customFormat="1"/>
    <row r="76" spans="2:2" s="45" customFormat="1"/>
    <row r="77" spans="2:2" s="45" customFormat="1"/>
    <row r="78" spans="2:2" s="45" customFormat="1"/>
    <row r="79" spans="2:2" s="45" customFormat="1"/>
    <row r="80" spans="2:2"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pans="3:7" s="45" customFormat="1"/>
    <row r="498" spans="3:7" s="45" customFormat="1"/>
    <row r="499" spans="3:7" s="45" customFormat="1"/>
    <row r="500" spans="3:7" s="45" customFormat="1"/>
    <row r="501" spans="3:7" s="45" customFormat="1"/>
    <row r="502" spans="3:7" s="45" customFormat="1"/>
    <row r="503" spans="3:7" s="45" customFormat="1">
      <c r="C503" s="58"/>
      <c r="D503" s="58"/>
      <c r="F503" s="59"/>
      <c r="G503" s="59"/>
    </row>
    <row r="504" spans="3:7" s="45" customFormat="1">
      <c r="C504" s="58"/>
      <c r="D504" s="58"/>
      <c r="F504" s="59"/>
      <c r="G504" s="59"/>
    </row>
  </sheetData>
  <sortState ref="A10:R500">
    <sortCondition ref="C10:C500"/>
    <sortCondition ref="J10:J500"/>
    <sortCondition ref="A10:A500"/>
  </sortState>
  <mergeCells count="1">
    <mergeCell ref="A3:P3"/>
  </mergeCells>
  <conditionalFormatting sqref="A11:P46">
    <cfRule type="expression" dxfId="7" priority="7">
      <formula>COUNTIF($E11,"Completed")=1</formula>
    </cfRule>
    <cfRule type="expression" dxfId="6" priority="8">
      <formula>COUNTIF($E11,"Added")=1</formula>
    </cfRule>
  </conditionalFormatting>
  <conditionalFormatting sqref="C11:C46">
    <cfRule type="expression" dxfId="5" priority="6">
      <formula>COUNTIF($Q11,"*--start_date--*")=1</formula>
    </cfRule>
  </conditionalFormatting>
  <conditionalFormatting sqref="D11:D46">
    <cfRule type="expression" dxfId="4" priority="5">
      <formula>COUNTIF($Q11,"*--end_date--*")=1</formula>
    </cfRule>
  </conditionalFormatting>
  <conditionalFormatting sqref="M11:M46">
    <cfRule type="expression" dxfId="3" priority="4">
      <formula>COUNTIF($Q11,"*--mantenance_activity--*")=1</formula>
    </cfRule>
  </conditionalFormatting>
  <conditionalFormatting sqref="N11:N46">
    <cfRule type="expression" dxfId="2" priority="1">
      <formula>COUNTIF($Q11,"*--NGPL_percent_cap--*")=1</formula>
    </cfRule>
    <cfRule type="expression" dxfId="1" priority="3">
      <formula>COUNTIF($Q11,"*--prl--*")=1</formula>
    </cfRule>
  </conditionalFormatting>
  <conditionalFormatting sqref="P11:P46">
    <cfRule type="expression" dxfId="0" priority="2">
      <formula>COUNTIF($Q11,"*--meters_affected--*")=1</formula>
    </cfRule>
  </conditionalFormatting>
  <hyperlinks>
    <hyperlink ref="U8" r:id="rId1"/>
  </hyperlinks>
  <pageMargins left="0.7" right="0.7" top="0.75" bottom="0.75" header="0.3" footer="0.3"/>
  <pageSetup scale="50"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Closed</vt:lpstr>
      <vt:lpstr>Sheet1</vt:lpstr>
      <vt:lpstr>Sheet2</vt:lpstr>
      <vt:lpstr>Sheet3</vt:lpstr>
      <vt:lpstr>Closed!_FilterDatabase</vt:lpstr>
      <vt:lpstr>Sheet1!_FilterDatabase</vt:lpstr>
      <vt:lpstr>EBBOutages</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Lewis, Renee</cp:lastModifiedBy>
  <cp:lastPrinted>2016-04-06T16:04:25Z</cp:lastPrinted>
  <dcterms:created xsi:type="dcterms:W3CDTF">2016-04-06T12:43:44Z</dcterms:created>
  <dcterms:modified xsi:type="dcterms:W3CDTF">2024-02-08T21:14:28Z</dcterms:modified>
</cp:coreProperties>
</file>